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268" yWindow="216" windowWidth="12120" windowHeight="7140" tabRatio="599"/>
  </bookViews>
  <sheets>
    <sheet name="Havi CSOK Plusz" sheetId="4" r:id="rId1"/>
    <sheet name="Né CSOK Plusz" sheetId="11" r:id="rId2"/>
  </sheets>
  <externalReferences>
    <externalReference r:id="rId3"/>
    <externalReference r:id="rId4"/>
    <externalReference r:id="rId5"/>
  </externalReferences>
  <definedNames>
    <definedName name="_bplsng.head.f_reptitle" localSheetId="1">'[1] kamattám.lista H1480'!#REF!</definedName>
    <definedName name="_bplsng.head.f_reptitle">'[1] kamattám.lista H1480'!#REF!</definedName>
    <definedName name="_bplsng.r_branch.g_branch.f_branch" localSheetId="1">'[1] kamattám.lista H1480'!#REF!</definedName>
    <definedName name="_bplsng.r_branch.g_branch.f_branch">'[1] kamattám.lista H1480'!#REF!</definedName>
    <definedName name="_bplsng.r_branch.r_loan.g_prod.f_prodname" localSheetId="1">'[1] kamattám.lista H1480'!#REF!</definedName>
    <definedName name="_bplsng.r_branch.r_loan.g_prod.f_prodname">'[1] kamattám.lista H1480'!#REF!</definedName>
    <definedName name="_bplsng.r_branch.r_loan.g_prod.f_prodtype" localSheetId="1">'[1] kamattám.lista H1480'!#REF!</definedName>
    <definedName name="_bplsng.r_branch.r_loan.g_prod.f_prodtype">'[1] kamattám.lista H1480'!#REF!</definedName>
    <definedName name="_bplsng.r_branch.r_loan.r_tract.g_sum.f_sum" localSheetId="1">'[1] kamattám.lista H1480'!#REF!</definedName>
    <definedName name="_bplsng.r_branch.r_loan.r_tract.g_sum.f_sum">'[1] kamattám.lista H1480'!#REF!</definedName>
    <definedName name="_bplsng.r_branch.r_loan.r_tract.g_sum.f_sumbr" localSheetId="1">'[1] kamattám.lista H1480'!#REF!</definedName>
    <definedName name="_bplsng.r_branch.r_loan.r_tract.g_sum.f_sumbr">'[1] kamattám.lista H1480'!#REF!</definedName>
    <definedName name="_bplsng.r_branch.r_loan.r_tract.g_trname.f_trname" localSheetId="1">'[1] kamattám.lista H1480'!#REF!</definedName>
    <definedName name="_bplsng.r_branch.r_loan.r_tract.g_trname.f_trname">'[1] kamattám.lista H1480'!#REF!</definedName>
    <definedName name="_bplver.r_branch.r_loan.g_prod" localSheetId="1">'[1] kamattám.lista H1480'!#REF!</definedName>
    <definedName name="_bplver.r_branch.r_loan.g_prod">'[1] kamattám.lista H1480'!#REF!</definedName>
    <definedName name="_bplver.r_branch.r_loan.r_tract.g_sum" localSheetId="1">'[1] kamattám.lista H1480'!#REF!</definedName>
    <definedName name="_bplver.r_branch.r_loan.r_tract.g_sum">'[1] kamattám.lista H1480'!#REF!</definedName>
    <definedName name="_bplver.r_branch.r_loan.r_tract.g_trname" localSheetId="1">'[1] kamattám.lista H1480'!#REF!</definedName>
    <definedName name="_bplver.r_branch.r_loan.r_tract.g_trname">'[1] kamattám.lista H1480'!#REF!</definedName>
    <definedName name="Mezo_adatrogzites_A_egyeb_berletidij">[2]Adatrögzítés!$E$188</definedName>
    <definedName name="Mezo_adatrogzites_A_egyeb_GYES">[2]Adatrögzítés!$E$186</definedName>
    <definedName name="Mezo_adatrogzites_At1_egyeb_berletidij">[2]Adatrögzítés!$E$294</definedName>
    <definedName name="Mezo_adatrogzites_AT1_egyeb_GYES">[2]Adatrögzítés!$E$292</definedName>
    <definedName name="Mezo_adatrogzites_AT2_egyeb_berletidij">[2]Adatrögzítés!$E$395</definedName>
    <definedName name="Mezo_adatrogzites_AT2_egyeb_GYES">[2]Adatrögzítés!$E$393</definedName>
    <definedName name="Mezo_adatrogzites_AT3_egyeb_berletidij">[2]Adatrögzítés!$E$496</definedName>
    <definedName name="Mezo_adatrogzites_AT3_egyeb_GYES">[2]Adatrögzítés!$E$494</definedName>
    <definedName name="Mezo_adatrogzites_babavaro">[2]Adatrögzítés!$E$556</definedName>
    <definedName name="Mezo_adatrogzites_babavaro_bank">[2]Adatrögzítés!$E$563</definedName>
    <definedName name="Mezo_adatrogzites_babavaro_osszeg">[2]Adatrögzítés!$E$561</definedName>
    <definedName name="Mezo_adatrogzites_kuponkodin_kedv">[3]Adatrögzítés!$H$39</definedName>
    <definedName name="Mezo_adatrogzites_magn_kuponkodin">[3]Adatrögzítés!$E$40</definedName>
    <definedName name="Mezo_adatrogzites_magn_kuponkodin_kedv">[3]Adatrögzítés!$H$40</definedName>
    <definedName name="Mezo_XXLcsomag_in">[3]Adatrögzítés!$E$41</definedName>
    <definedName name="_xlnm.Print_Titles" localSheetId="0">'Havi CSOK Plusz'!$1:$6</definedName>
    <definedName name="_xlnm.Print_Titles" localSheetId="1">'Né CSOK Plusz'!$1:$11</definedName>
    <definedName name="_xlnm.Print_Area" localSheetId="0">'Havi CSOK Plusz'!$A$1:$Z$67</definedName>
    <definedName name="_xlnm.Print_Area" localSheetId="1">'Né CSOK Plusz'!$A$1:$R$369</definedName>
    <definedName name="x" localSheetId="1">'[1] kamattám.lista H1480'!#REF!</definedName>
    <definedName name="x">'[1] kamattám.lista H1480'!#REF!</definedName>
  </definedNames>
  <calcPr calcId="145621"/>
</workbook>
</file>

<file path=xl/calcChain.xml><?xml version="1.0" encoding="utf-8"?>
<calcChain xmlns="http://schemas.openxmlformats.org/spreadsheetml/2006/main">
  <c r="S309" i="11" l="1"/>
  <c r="W309" i="11"/>
  <c r="T309" i="11"/>
  <c r="AU231" i="11"/>
  <c r="AT231" i="11"/>
  <c r="AS231" i="11"/>
  <c r="AR141" i="11"/>
  <c r="AQ141" i="11"/>
  <c r="AP141" i="11"/>
  <c r="I49" i="11"/>
  <c r="H49" i="11"/>
  <c r="G49" i="11"/>
  <c r="AR50" i="11"/>
  <c r="AQ50" i="11"/>
  <c r="AP50" i="11"/>
  <c r="AB53" i="4"/>
  <c r="AA53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B39" i="4"/>
  <c r="AA39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I38" i="4"/>
  <c r="H38" i="4"/>
  <c r="G38" i="4"/>
  <c r="F38" i="4"/>
  <c r="E38" i="4"/>
  <c r="C38" i="4"/>
  <c r="AB28" i="4"/>
  <c r="AA28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I27" i="4"/>
  <c r="H27" i="4"/>
  <c r="G27" i="4"/>
  <c r="F27" i="4"/>
  <c r="D27" i="4"/>
  <c r="C27" i="4"/>
  <c r="AA16" i="4"/>
  <c r="Y16" i="4"/>
  <c r="W16" i="4"/>
  <c r="U16" i="4"/>
  <c r="S16" i="4"/>
  <c r="Q16" i="4"/>
  <c r="O16" i="4"/>
  <c r="M16" i="4"/>
  <c r="K16" i="4"/>
  <c r="I16" i="4"/>
  <c r="G16" i="4"/>
  <c r="E16" i="4"/>
  <c r="C16" i="4"/>
  <c r="T231" i="11"/>
  <c r="S231" i="11"/>
  <c r="R232" i="11"/>
  <c r="Q232" i="11"/>
  <c r="P232" i="11"/>
  <c r="AR232" i="11"/>
  <c r="AQ232" i="11"/>
  <c r="AP232" i="11"/>
  <c r="AO232" i="11"/>
  <c r="AN232" i="11"/>
  <c r="AM232" i="11"/>
  <c r="AL232" i="11"/>
  <c r="AK232" i="11"/>
  <c r="AJ232" i="11"/>
  <c r="AI232" i="11"/>
  <c r="AH232" i="11"/>
  <c r="AG232" i="11"/>
  <c r="AO231" i="11"/>
  <c r="AN231" i="11"/>
  <c r="AM231" i="11"/>
  <c r="AL231" i="11"/>
  <c r="AK231" i="11"/>
  <c r="AJ231" i="11"/>
  <c r="AI231" i="11"/>
  <c r="AH231" i="11"/>
  <c r="AG231" i="11"/>
  <c r="R231" i="11"/>
  <c r="AR230" i="11"/>
  <c r="AR229" i="11"/>
  <c r="AR228" i="11"/>
  <c r="AR227" i="11"/>
  <c r="AR226" i="11"/>
  <c r="AR225" i="11"/>
  <c r="AR224" i="11"/>
  <c r="AR223" i="11"/>
  <c r="AR231" i="11" s="1"/>
  <c r="AQ230" i="11"/>
  <c r="AP230" i="11"/>
  <c r="AQ229" i="11"/>
  <c r="AP229" i="11"/>
  <c r="AQ228" i="11"/>
  <c r="AP228" i="11"/>
  <c r="AQ227" i="11"/>
  <c r="AP227" i="11"/>
  <c r="AQ226" i="11"/>
  <c r="AP226" i="11"/>
  <c r="AQ225" i="11"/>
  <c r="AP225" i="11"/>
  <c r="AQ224" i="11"/>
  <c r="AP224" i="11"/>
  <c r="AQ223" i="11"/>
  <c r="AP223" i="11"/>
  <c r="AQ222" i="11"/>
  <c r="AP222" i="11"/>
  <c r="AQ221" i="11"/>
  <c r="AP221" i="11"/>
  <c r="AQ220" i="11"/>
  <c r="AP220" i="11"/>
  <c r="AQ219" i="11"/>
  <c r="AQ231" i="11" s="1"/>
  <c r="AP219" i="11"/>
  <c r="AP231" i="11" s="1"/>
  <c r="AO230" i="11"/>
  <c r="AO229" i="11"/>
  <c r="AO228" i="11"/>
  <c r="AO227" i="11"/>
  <c r="AO226" i="11"/>
  <c r="AO225" i="11"/>
  <c r="AO224" i="11"/>
  <c r="AO223" i="11"/>
  <c r="AN230" i="11"/>
  <c r="AM230" i="11"/>
  <c r="AN229" i="11"/>
  <c r="AM229" i="11"/>
  <c r="AN228" i="11"/>
  <c r="AM228" i="11"/>
  <c r="AN227" i="11"/>
  <c r="AM227" i="11"/>
  <c r="AN226" i="11"/>
  <c r="AM226" i="11"/>
  <c r="AN225" i="11"/>
  <c r="AM225" i="11"/>
  <c r="AN224" i="11"/>
  <c r="AM224" i="11"/>
  <c r="AN223" i="11"/>
  <c r="AM223" i="11"/>
  <c r="AN222" i="11"/>
  <c r="AM222" i="11"/>
  <c r="AN221" i="11"/>
  <c r="AM221" i="11"/>
  <c r="AN220" i="11"/>
  <c r="AM220" i="11"/>
  <c r="AN219" i="11"/>
  <c r="AM219" i="11"/>
  <c r="AL230" i="11"/>
  <c r="AL229" i="11"/>
  <c r="AL228" i="11"/>
  <c r="AL227" i="11"/>
  <c r="AL226" i="11"/>
  <c r="AL225" i="11"/>
  <c r="AL224" i="11"/>
  <c r="AL223" i="11"/>
  <c r="AK230" i="11"/>
  <c r="AJ230" i="11"/>
  <c r="AK229" i="11"/>
  <c r="AJ229" i="11"/>
  <c r="AK228" i="11"/>
  <c r="AJ228" i="11"/>
  <c r="AK227" i="11"/>
  <c r="AJ227" i="11"/>
  <c r="AK226" i="11"/>
  <c r="AJ226" i="11"/>
  <c r="AK225" i="11"/>
  <c r="AJ225" i="11"/>
  <c r="AK224" i="11"/>
  <c r="AJ224" i="11"/>
  <c r="AK223" i="11"/>
  <c r="AJ223" i="11"/>
  <c r="AK222" i="11"/>
  <c r="AJ222" i="11"/>
  <c r="AK221" i="11"/>
  <c r="AJ221" i="11"/>
  <c r="AK220" i="11"/>
  <c r="AJ220" i="11"/>
  <c r="AK219" i="11"/>
  <c r="AJ219" i="11"/>
  <c r="AI230" i="11"/>
  <c r="AI229" i="11"/>
  <c r="AI228" i="11"/>
  <c r="AI227" i="11"/>
  <c r="AI226" i="11"/>
  <c r="AI225" i="11"/>
  <c r="AI224" i="11"/>
  <c r="AI223" i="11"/>
  <c r="AH230" i="11"/>
  <c r="AG230" i="11"/>
  <c r="AH229" i="11"/>
  <c r="AG229" i="11"/>
  <c r="AH228" i="11"/>
  <c r="AG228" i="11"/>
  <c r="AH227" i="11"/>
  <c r="AG227" i="11"/>
  <c r="AH226" i="11"/>
  <c r="AG226" i="11"/>
  <c r="AH225" i="11"/>
  <c r="AG225" i="11"/>
  <c r="AH224" i="11"/>
  <c r="AG224" i="11"/>
  <c r="AH223" i="11"/>
  <c r="AG223" i="11"/>
  <c r="AH222" i="11"/>
  <c r="AG222" i="11"/>
  <c r="AH221" i="11"/>
  <c r="AG221" i="11"/>
  <c r="AH220" i="11"/>
  <c r="AG220" i="11"/>
  <c r="AH219" i="11"/>
  <c r="AG219" i="11"/>
  <c r="AP215" i="11"/>
  <c r="AM215" i="11"/>
  <c r="AJ215" i="11"/>
  <c r="AG215" i="11"/>
  <c r="AR140" i="11" l="1"/>
  <c r="AQ140" i="11"/>
  <c r="AP140" i="11"/>
  <c r="AO140" i="11"/>
  <c r="AN140" i="11"/>
  <c r="AM140" i="11"/>
  <c r="AL140" i="11"/>
  <c r="AK140" i="11"/>
  <c r="AJ140" i="11"/>
  <c r="AI140" i="11"/>
  <c r="AH140" i="11"/>
  <c r="AG140" i="11"/>
  <c r="AP124" i="11"/>
  <c r="AM124" i="11"/>
  <c r="AJ124" i="11"/>
  <c r="AG124" i="11"/>
  <c r="AG49" i="11"/>
  <c r="AR49" i="11"/>
  <c r="AQ49" i="11"/>
  <c r="AP49" i="11"/>
  <c r="AO49" i="11"/>
  <c r="AN49" i="11"/>
  <c r="AM49" i="11"/>
  <c r="AL49" i="11"/>
  <c r="AK49" i="11"/>
  <c r="AJ49" i="11"/>
  <c r="AI49" i="11"/>
  <c r="AH49" i="11"/>
  <c r="AP33" i="11"/>
  <c r="AM33" i="11"/>
  <c r="AJ33" i="11"/>
  <c r="AG33" i="11"/>
  <c r="W366" i="11" l="1"/>
  <c r="W365" i="11"/>
  <c r="W364" i="11"/>
  <c r="W355" i="11"/>
  <c r="W354" i="11"/>
  <c r="W353" i="11"/>
  <c r="W346" i="11"/>
  <c r="W345" i="11"/>
  <c r="W344" i="11"/>
  <c r="W337" i="11"/>
  <c r="W336" i="11"/>
  <c r="W335" i="11"/>
  <c r="W328" i="11"/>
  <c r="W327" i="11"/>
  <c r="W326" i="11"/>
  <c r="W319" i="11"/>
  <c r="W318" i="11"/>
  <c r="W317" i="11"/>
  <c r="W308" i="11"/>
  <c r="W307" i="11"/>
  <c r="W306" i="11"/>
  <c r="W305" i="11"/>
  <c r="W304" i="11"/>
  <c r="W303" i="11"/>
  <c r="W302" i="11"/>
  <c r="W301" i="11"/>
  <c r="W286" i="11"/>
  <c r="W285" i="11"/>
  <c r="W284" i="11"/>
  <c r="W283" i="11"/>
  <c r="W282" i="11"/>
  <c r="W281" i="11"/>
  <c r="W280" i="11"/>
  <c r="W279" i="11"/>
  <c r="W266" i="11"/>
  <c r="W265" i="11"/>
  <c r="W264" i="11"/>
  <c r="W263" i="11"/>
  <c r="W262" i="11"/>
  <c r="W261" i="11"/>
  <c r="W260" i="11"/>
  <c r="W259" i="11"/>
  <c r="W248" i="11"/>
  <c r="W247" i="11"/>
  <c r="W246" i="11"/>
  <c r="W245" i="11"/>
  <c r="W244" i="11"/>
  <c r="W243" i="11"/>
  <c r="W242" i="11"/>
  <c r="W241" i="11"/>
  <c r="W230" i="11"/>
  <c r="W229" i="11"/>
  <c r="W228" i="11"/>
  <c r="W227" i="11"/>
  <c r="W226" i="11"/>
  <c r="W225" i="11"/>
  <c r="W224" i="11"/>
  <c r="W223" i="11"/>
  <c r="W212" i="11"/>
  <c r="W211" i="11"/>
  <c r="W210" i="11"/>
  <c r="W209" i="11"/>
  <c r="W208" i="11"/>
  <c r="W207" i="11"/>
  <c r="W206" i="11"/>
  <c r="W205" i="11"/>
  <c r="W193" i="11"/>
  <c r="W192" i="11"/>
  <c r="W191" i="11"/>
  <c r="W190" i="11"/>
  <c r="W189" i="11"/>
  <c r="W188" i="11"/>
  <c r="W187" i="11"/>
  <c r="W186" i="11"/>
  <c r="W175" i="11"/>
  <c r="W174" i="11"/>
  <c r="W173" i="11"/>
  <c r="W172" i="11"/>
  <c r="W171" i="11"/>
  <c r="W170" i="11"/>
  <c r="W169" i="11"/>
  <c r="W168" i="11"/>
  <c r="W157" i="11"/>
  <c r="W156" i="11"/>
  <c r="W155" i="11"/>
  <c r="W154" i="11"/>
  <c r="W153" i="11"/>
  <c r="W152" i="11"/>
  <c r="W151" i="11"/>
  <c r="W150" i="11"/>
  <c r="W139" i="11"/>
  <c r="W138" i="11"/>
  <c r="W137" i="11"/>
  <c r="W136" i="11"/>
  <c r="W135" i="11"/>
  <c r="W134" i="11"/>
  <c r="W133" i="11"/>
  <c r="W132" i="11"/>
  <c r="W121" i="11"/>
  <c r="W120" i="11"/>
  <c r="W119" i="11"/>
  <c r="W118" i="11"/>
  <c r="W117" i="11"/>
  <c r="W116" i="11"/>
  <c r="W115" i="11"/>
  <c r="W114" i="11"/>
  <c r="W102" i="11"/>
  <c r="W101" i="11"/>
  <c r="W100" i="11"/>
  <c r="W99" i="11"/>
  <c r="W98" i="11"/>
  <c r="W97" i="11"/>
  <c r="W96" i="11"/>
  <c r="W95" i="11"/>
  <c r="W84" i="11"/>
  <c r="W83" i="11"/>
  <c r="W82" i="11"/>
  <c r="W81" i="11"/>
  <c r="W80" i="11"/>
  <c r="W79" i="11"/>
  <c r="W78" i="11"/>
  <c r="W77" i="11"/>
  <c r="W66" i="11"/>
  <c r="W65" i="11"/>
  <c r="W64" i="11"/>
  <c r="W63" i="11"/>
  <c r="W62" i="11"/>
  <c r="W61" i="11"/>
  <c r="W60" i="11"/>
  <c r="W59" i="11"/>
  <c r="W48" i="11"/>
  <c r="W47" i="11"/>
  <c r="W46" i="11"/>
  <c r="W45" i="11"/>
  <c r="W44" i="11"/>
  <c r="W43" i="11"/>
  <c r="W42" i="11"/>
  <c r="W41" i="11"/>
  <c r="W30" i="11"/>
  <c r="W29" i="11"/>
  <c r="W28" i="11"/>
  <c r="W27" i="11"/>
  <c r="W26" i="11"/>
  <c r="W25" i="11"/>
  <c r="W24" i="11"/>
  <c r="W347" i="11" l="1"/>
  <c r="T347" i="11"/>
  <c r="S347" i="11"/>
  <c r="Q347" i="11"/>
  <c r="P347" i="11"/>
  <c r="O347" i="11"/>
  <c r="N347" i="11"/>
  <c r="M347" i="11"/>
  <c r="L347" i="11"/>
  <c r="K347" i="11"/>
  <c r="J347" i="11"/>
  <c r="H347" i="11"/>
  <c r="G347" i="11"/>
  <c r="R339" i="11"/>
  <c r="Q339" i="11"/>
  <c r="P339" i="11"/>
  <c r="R338" i="11"/>
  <c r="Q338" i="11"/>
  <c r="O338" i="11"/>
  <c r="N338" i="11"/>
  <c r="L338" i="11"/>
  <c r="K338" i="11"/>
  <c r="J338" i="11"/>
  <c r="H338" i="11"/>
  <c r="G338" i="11"/>
  <c r="W329" i="11"/>
  <c r="T329" i="11"/>
  <c r="S329" i="11"/>
  <c r="R330" i="11"/>
  <c r="Q330" i="11"/>
  <c r="P330" i="11"/>
  <c r="R321" i="11"/>
  <c r="Q321" i="11"/>
  <c r="P321" i="11"/>
  <c r="R329" i="11"/>
  <c r="Q329" i="11"/>
  <c r="P329" i="11"/>
  <c r="O329" i="11"/>
  <c r="N329" i="11"/>
  <c r="M329" i="11"/>
  <c r="L329" i="11"/>
  <c r="K329" i="11"/>
  <c r="J329" i="11"/>
  <c r="I329" i="11"/>
  <c r="H329" i="11"/>
  <c r="G329" i="11"/>
  <c r="R320" i="11"/>
  <c r="Q320" i="11"/>
  <c r="P320" i="11"/>
  <c r="O320" i="11"/>
  <c r="N320" i="11"/>
  <c r="M320" i="11"/>
  <c r="L320" i="11"/>
  <c r="K320" i="11"/>
  <c r="J320" i="11"/>
  <c r="I320" i="11"/>
  <c r="H320" i="11"/>
  <c r="G320" i="11"/>
  <c r="R367" i="11"/>
  <c r="Q367" i="11"/>
  <c r="P367" i="11"/>
  <c r="O367" i="11"/>
  <c r="N367" i="11"/>
  <c r="M367" i="11"/>
  <c r="L367" i="11"/>
  <c r="K367" i="11"/>
  <c r="J367" i="11"/>
  <c r="H367" i="11"/>
  <c r="G367" i="11"/>
  <c r="AB64" i="4"/>
  <c r="AB63" i="4"/>
  <c r="AA64" i="4"/>
  <c r="AA63" i="4"/>
  <c r="W231" i="11" l="1"/>
  <c r="T267" i="11"/>
  <c r="S267" i="11"/>
  <c r="W287" i="11"/>
  <c r="T287" i="11"/>
  <c r="S287" i="11"/>
  <c r="W267" i="11" l="1"/>
  <c r="R310" i="11"/>
  <c r="R288" i="11"/>
  <c r="Q288" i="11"/>
  <c r="P288" i="11"/>
  <c r="R268" i="11"/>
  <c r="Q268" i="11"/>
  <c r="P268" i="11"/>
  <c r="R250" i="11"/>
  <c r="Q250" i="11"/>
  <c r="P250" i="11"/>
  <c r="R214" i="11"/>
  <c r="R177" i="11"/>
  <c r="Q177" i="11"/>
  <c r="P177" i="11"/>
  <c r="R159" i="11"/>
  <c r="Q159" i="11"/>
  <c r="P159" i="11"/>
  <c r="R141" i="11"/>
  <c r="Q141" i="11"/>
  <c r="P141" i="11"/>
  <c r="R123" i="11"/>
  <c r="Q123" i="11"/>
  <c r="P123" i="11"/>
  <c r="R86" i="11"/>
  <c r="Q86" i="11"/>
  <c r="P86" i="11"/>
  <c r="R68" i="11"/>
  <c r="Q68" i="11"/>
  <c r="P68" i="11"/>
  <c r="R50" i="11"/>
  <c r="Q50" i="11"/>
  <c r="P50" i="11"/>
  <c r="V300" i="11"/>
  <c r="V299" i="11"/>
  <c r="V298" i="11"/>
  <c r="V297" i="11"/>
  <c r="V286" i="11"/>
  <c r="V285" i="11"/>
  <c r="V284" i="11"/>
  <c r="V283" i="11"/>
  <c r="V282" i="11"/>
  <c r="V281" i="11"/>
  <c r="V280" i="11"/>
  <c r="V279" i="11"/>
  <c r="V278" i="11"/>
  <c r="V277" i="11"/>
  <c r="V276" i="11"/>
  <c r="V275" i="11"/>
  <c r="V258" i="11"/>
  <c r="V257" i="11"/>
  <c r="V256" i="11"/>
  <c r="V255" i="11"/>
  <c r="V240" i="11"/>
  <c r="V239" i="11"/>
  <c r="V238" i="11"/>
  <c r="V237" i="11"/>
  <c r="V222" i="11"/>
  <c r="V221" i="11"/>
  <c r="V220" i="11"/>
  <c r="V219" i="11"/>
  <c r="V204" i="11"/>
  <c r="V203" i="11"/>
  <c r="V202" i="11"/>
  <c r="V201" i="11"/>
  <c r="V185" i="11"/>
  <c r="V184" i="11"/>
  <c r="V183" i="11"/>
  <c r="V182" i="11"/>
  <c r="V168" i="11"/>
  <c r="V167" i="11"/>
  <c r="V166" i="11"/>
  <c r="V165" i="11"/>
  <c r="V164" i="11"/>
  <c r="V150" i="11"/>
  <c r="V149" i="11"/>
  <c r="V148" i="11"/>
  <c r="V147" i="11"/>
  <c r="V146" i="11"/>
  <c r="V132" i="11"/>
  <c r="V131" i="11"/>
  <c r="V130" i="11"/>
  <c r="V129" i="11"/>
  <c r="V128" i="11"/>
  <c r="V114" i="11"/>
  <c r="V113" i="11"/>
  <c r="V112" i="11"/>
  <c r="V111" i="11"/>
  <c r="V110" i="11"/>
  <c r="V94" i="11"/>
  <c r="V93" i="11"/>
  <c r="V92" i="11"/>
  <c r="V91" i="11"/>
  <c r="V77" i="11"/>
  <c r="V76" i="11"/>
  <c r="V75" i="11"/>
  <c r="V74" i="11"/>
  <c r="V73" i="11"/>
  <c r="V59" i="11"/>
  <c r="V58" i="11"/>
  <c r="V57" i="11"/>
  <c r="V56" i="11"/>
  <c r="V55" i="11"/>
  <c r="V41" i="11"/>
  <c r="V40" i="11"/>
  <c r="V39" i="11"/>
  <c r="V38" i="11"/>
  <c r="V37" i="11"/>
  <c r="W23" i="11"/>
  <c r="V23" i="11" s="1"/>
  <c r="V22" i="11"/>
  <c r="V21" i="11"/>
  <c r="V20" i="11"/>
  <c r="V19" i="11"/>
  <c r="S368" i="11" l="1"/>
  <c r="W368" i="11"/>
  <c r="W357" i="11"/>
  <c r="S357" i="11"/>
  <c r="W348" i="11"/>
  <c r="S348" i="11"/>
  <c r="W330" i="11"/>
  <c r="S330" i="11"/>
  <c r="G201" i="11"/>
  <c r="O176" i="11"/>
  <c r="M176" i="11"/>
  <c r="L176" i="11"/>
  <c r="K176" i="11"/>
  <c r="I176" i="11"/>
  <c r="G176" i="11"/>
  <c r="R140" i="11"/>
  <c r="Q140" i="11"/>
  <c r="P140" i="11"/>
  <c r="O140" i="11"/>
  <c r="N140" i="11"/>
  <c r="M140" i="11"/>
  <c r="L140" i="11"/>
  <c r="K140" i="11"/>
  <c r="J140" i="11"/>
  <c r="H140" i="11"/>
  <c r="G140" i="11"/>
  <c r="Q188" i="11"/>
  <c r="M94" i="11"/>
  <c r="J93" i="11"/>
  <c r="G98" i="11"/>
  <c r="G92" i="11"/>
  <c r="G91" i="11"/>
  <c r="P85" i="11"/>
  <c r="O85" i="11"/>
  <c r="N85" i="11"/>
  <c r="M85" i="11"/>
  <c r="L85" i="11"/>
  <c r="K85" i="11"/>
  <c r="J85" i="11"/>
  <c r="I85" i="11"/>
  <c r="H85" i="11"/>
  <c r="G85" i="11"/>
  <c r="L67" i="11"/>
  <c r="K67" i="11"/>
  <c r="I67" i="11"/>
  <c r="H67" i="11"/>
  <c r="G67" i="11"/>
  <c r="L49" i="11"/>
  <c r="J49" i="11"/>
  <c r="H31" i="11"/>
  <c r="Q32" i="11" s="1"/>
  <c r="G31" i="11"/>
  <c r="R31" i="11"/>
  <c r="Q31" i="11"/>
  <c r="P31" i="11"/>
  <c r="O31" i="11"/>
  <c r="N31" i="11"/>
  <c r="M31" i="11"/>
  <c r="L31" i="11"/>
  <c r="K31" i="11"/>
  <c r="J31" i="11"/>
  <c r="I31" i="11"/>
  <c r="Z62" i="4"/>
  <c r="Z61" i="4"/>
  <c r="Z60" i="4"/>
  <c r="Y62" i="4"/>
  <c r="Y61" i="4"/>
  <c r="Y60" i="4"/>
  <c r="X62" i="4"/>
  <c r="X61" i="4"/>
  <c r="X60" i="4"/>
  <c r="W62" i="4"/>
  <c r="W61" i="4"/>
  <c r="W60" i="4"/>
  <c r="V62" i="4"/>
  <c r="V61" i="4"/>
  <c r="V60" i="4"/>
  <c r="U62" i="4"/>
  <c r="U61" i="4"/>
  <c r="U60" i="4"/>
  <c r="V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51" i="4"/>
  <c r="Z49" i="4"/>
  <c r="Z48" i="4"/>
  <c r="Y51" i="4"/>
  <c r="Y49" i="4"/>
  <c r="Y48" i="4"/>
  <c r="X51" i="4"/>
  <c r="X49" i="4"/>
  <c r="X48" i="4"/>
  <c r="W51" i="4"/>
  <c r="W50" i="4"/>
  <c r="W49" i="4"/>
  <c r="W48" i="4"/>
  <c r="V51" i="4"/>
  <c r="V50" i="4"/>
  <c r="V49" i="4"/>
  <c r="V48" i="4"/>
  <c r="U51" i="4"/>
  <c r="U50" i="4"/>
  <c r="U49" i="4"/>
  <c r="U48" i="4"/>
  <c r="R32" i="11" l="1"/>
  <c r="P32" i="11"/>
  <c r="U63" i="4"/>
  <c r="W63" i="4"/>
  <c r="Y63" i="4"/>
  <c r="Z63" i="4"/>
  <c r="Z37" i="4"/>
  <c r="Z36" i="4"/>
  <c r="Z35" i="4"/>
  <c r="Z34" i="4"/>
  <c r="Y37" i="4"/>
  <c r="Y35" i="4"/>
  <c r="Y34" i="4"/>
  <c r="X37" i="4"/>
  <c r="X36" i="4"/>
  <c r="X35" i="4"/>
  <c r="X34" i="4"/>
  <c r="W37" i="4"/>
  <c r="W36" i="4"/>
  <c r="W35" i="4"/>
  <c r="W34" i="4"/>
  <c r="V37" i="4"/>
  <c r="V36" i="4"/>
  <c r="V35" i="4"/>
  <c r="V34" i="4"/>
  <c r="U37" i="4"/>
  <c r="U36" i="4"/>
  <c r="U35" i="4"/>
  <c r="U34" i="4"/>
  <c r="J38" i="4"/>
  <c r="D38" i="4"/>
  <c r="Z26" i="4"/>
  <c r="Z25" i="4"/>
  <c r="Z24" i="4"/>
  <c r="Z23" i="4"/>
  <c r="Y26" i="4"/>
  <c r="Y25" i="4"/>
  <c r="Y24" i="4"/>
  <c r="Y23" i="4"/>
  <c r="X26" i="4"/>
  <c r="X25" i="4"/>
  <c r="X24" i="4"/>
  <c r="X23" i="4"/>
  <c r="W26" i="4"/>
  <c r="W25" i="4"/>
  <c r="W24" i="4"/>
  <c r="W23" i="4"/>
  <c r="V26" i="4"/>
  <c r="V25" i="4"/>
  <c r="V24" i="4"/>
  <c r="V23" i="4"/>
  <c r="U26" i="4"/>
  <c r="U25" i="4"/>
  <c r="U24" i="4"/>
  <c r="U23" i="4"/>
  <c r="J27" i="4"/>
  <c r="E27" i="4"/>
  <c r="Y15" i="4"/>
  <c r="Y14" i="4"/>
  <c r="Y13" i="4"/>
  <c r="Y12" i="4"/>
  <c r="W15" i="4"/>
  <c r="W14" i="4"/>
  <c r="W13" i="4"/>
  <c r="W12" i="4"/>
  <c r="U15" i="4"/>
  <c r="U14" i="4"/>
  <c r="U13" i="4"/>
  <c r="U12" i="4"/>
  <c r="AA17" i="4" l="1"/>
  <c r="P349" i="11"/>
  <c r="M349" i="11"/>
  <c r="J349" i="11"/>
  <c r="G349" i="11"/>
  <c r="P360" i="11"/>
  <c r="P340" i="11"/>
  <c r="P331" i="11"/>
  <c r="P322" i="11"/>
  <c r="P313" i="11"/>
  <c r="P293" i="11"/>
  <c r="P271" i="11"/>
  <c r="P251" i="11"/>
  <c r="P233" i="11"/>
  <c r="P215" i="11"/>
  <c r="P197" i="11"/>
  <c r="P178" i="11"/>
  <c r="P160" i="11"/>
  <c r="P142" i="11"/>
  <c r="P124" i="11"/>
  <c r="P106" i="11"/>
  <c r="P87" i="11"/>
  <c r="P69" i="11"/>
  <c r="P51" i="11"/>
  <c r="P33" i="11"/>
  <c r="M360" i="11"/>
  <c r="M340" i="11"/>
  <c r="M331" i="11"/>
  <c r="M322" i="11"/>
  <c r="M313" i="11"/>
  <c r="M293" i="11"/>
  <c r="M271" i="11"/>
  <c r="M251" i="11"/>
  <c r="M233" i="11"/>
  <c r="M215" i="11"/>
  <c r="M197" i="11"/>
  <c r="M178" i="11"/>
  <c r="M160" i="11"/>
  <c r="M142" i="11"/>
  <c r="M124" i="11"/>
  <c r="M106" i="11"/>
  <c r="M87" i="11"/>
  <c r="M69" i="11"/>
  <c r="M51" i="11"/>
  <c r="M33" i="11"/>
  <c r="J340" i="11"/>
  <c r="J360" i="11"/>
  <c r="J331" i="11"/>
  <c r="J322" i="11"/>
  <c r="J313" i="11"/>
  <c r="J293" i="11"/>
  <c r="J271" i="11"/>
  <c r="J251" i="11"/>
  <c r="J233" i="11"/>
  <c r="J215" i="11"/>
  <c r="J197" i="11"/>
  <c r="J178" i="11"/>
  <c r="J160" i="11"/>
  <c r="J142" i="11"/>
  <c r="J124" i="11"/>
  <c r="J106" i="11"/>
  <c r="J87" i="11"/>
  <c r="J69" i="11"/>
  <c r="J51" i="11"/>
  <c r="J33" i="11"/>
  <c r="G360" i="11"/>
  <c r="G340" i="11"/>
  <c r="G331" i="11"/>
  <c r="G322" i="11"/>
  <c r="G313" i="11"/>
  <c r="G293" i="11"/>
  <c r="G271" i="11"/>
  <c r="G251" i="11"/>
  <c r="G233" i="11"/>
  <c r="G215" i="11"/>
  <c r="G197" i="11"/>
  <c r="G178" i="11"/>
  <c r="G160" i="11"/>
  <c r="G142" i="11"/>
  <c r="G124" i="11"/>
  <c r="G106" i="11"/>
  <c r="G87" i="11"/>
  <c r="G69" i="11"/>
  <c r="G51" i="11"/>
  <c r="G33" i="11"/>
  <c r="X63" i="4"/>
  <c r="L205" i="11" l="1"/>
  <c r="V175" i="11"/>
  <c r="V174" i="11"/>
  <c r="V173" i="11"/>
  <c r="V172" i="11"/>
  <c r="V171" i="11"/>
  <c r="V170" i="11"/>
  <c r="V169" i="11"/>
  <c r="V157" i="11"/>
  <c r="V156" i="11"/>
  <c r="V155" i="11"/>
  <c r="V154" i="11"/>
  <c r="V153" i="11"/>
  <c r="V152" i="11"/>
  <c r="V151" i="11"/>
  <c r="V139" i="11"/>
  <c r="V138" i="11"/>
  <c r="V137" i="11"/>
  <c r="V136" i="11"/>
  <c r="V135" i="11"/>
  <c r="V134" i="11"/>
  <c r="V133" i="11"/>
  <c r="V121" i="11"/>
  <c r="V120" i="11"/>
  <c r="V119" i="11"/>
  <c r="V118" i="11"/>
  <c r="V117" i="11"/>
  <c r="V116" i="11"/>
  <c r="V115" i="11"/>
  <c r="V84" i="11"/>
  <c r="V83" i="11"/>
  <c r="V82" i="11"/>
  <c r="V81" i="11"/>
  <c r="V80" i="11"/>
  <c r="V79" i="11"/>
  <c r="V78" i="11"/>
  <c r="V66" i="11"/>
  <c r="V65" i="11"/>
  <c r="V64" i="11"/>
  <c r="V63" i="11"/>
  <c r="V62" i="11"/>
  <c r="V61" i="11"/>
  <c r="V60" i="11"/>
  <c r="V48" i="11"/>
  <c r="V47" i="11"/>
  <c r="V46" i="11"/>
  <c r="V45" i="11"/>
  <c r="V44" i="11"/>
  <c r="V43" i="11"/>
  <c r="V42" i="11"/>
  <c r="V30" i="11"/>
  <c r="V29" i="11"/>
  <c r="V28" i="11"/>
  <c r="V27" i="11"/>
  <c r="V26" i="11"/>
  <c r="V25" i="11"/>
  <c r="V24" i="11"/>
  <c r="T286" i="11"/>
  <c r="T285" i="11"/>
  <c r="T284" i="11"/>
  <c r="T283" i="11"/>
  <c r="T282" i="11"/>
  <c r="T281" i="11"/>
  <c r="T280" i="11"/>
  <c r="T279" i="11"/>
  <c r="T278" i="11"/>
  <c r="T277" i="11"/>
  <c r="T276" i="11"/>
  <c r="T275" i="11"/>
  <c r="T175" i="11"/>
  <c r="T174" i="11"/>
  <c r="T173" i="11"/>
  <c r="T172" i="11"/>
  <c r="T171" i="11"/>
  <c r="T170" i="11"/>
  <c r="T169" i="11"/>
  <c r="T168" i="11"/>
  <c r="T167" i="11"/>
  <c r="T166" i="11"/>
  <c r="T165" i="11"/>
  <c r="T164" i="11"/>
  <c r="T157" i="11"/>
  <c r="T156" i="11"/>
  <c r="T155" i="11"/>
  <c r="T154" i="11"/>
  <c r="T153" i="11"/>
  <c r="T152" i="11"/>
  <c r="T151" i="11"/>
  <c r="T150" i="11"/>
  <c r="T149" i="11"/>
  <c r="T148" i="11"/>
  <c r="T147" i="11"/>
  <c r="T146" i="11"/>
  <c r="T139" i="11"/>
  <c r="T138" i="11"/>
  <c r="T137" i="11"/>
  <c r="T136" i="11"/>
  <c r="T135" i="11"/>
  <c r="T134" i="11"/>
  <c r="T133" i="11"/>
  <c r="T132" i="11"/>
  <c r="T131" i="11"/>
  <c r="T130" i="11"/>
  <c r="T129" i="11"/>
  <c r="T128" i="11"/>
  <c r="T121" i="11"/>
  <c r="T120" i="11"/>
  <c r="T119" i="11"/>
  <c r="T118" i="11"/>
  <c r="T117" i="11"/>
  <c r="T116" i="11"/>
  <c r="T115" i="11"/>
  <c r="T114" i="11"/>
  <c r="T113" i="11"/>
  <c r="T112" i="11"/>
  <c r="T111" i="11"/>
  <c r="T110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R287" i="11" l="1"/>
  <c r="Q287" i="11"/>
  <c r="P287" i="11"/>
  <c r="O287" i="11"/>
  <c r="N287" i="11"/>
  <c r="M287" i="11"/>
  <c r="L287" i="11"/>
  <c r="K287" i="11"/>
  <c r="J287" i="11"/>
  <c r="I287" i="11"/>
  <c r="H287" i="11"/>
  <c r="G287" i="11"/>
  <c r="S286" i="11"/>
  <c r="S285" i="11"/>
  <c r="S284" i="11"/>
  <c r="S283" i="11"/>
  <c r="S282" i="11"/>
  <c r="S281" i="11"/>
  <c r="S280" i="11"/>
  <c r="S279" i="11"/>
  <c r="S278" i="11"/>
  <c r="S277" i="11"/>
  <c r="S276" i="11"/>
  <c r="S275" i="11"/>
  <c r="R266" i="11"/>
  <c r="Q266" i="11"/>
  <c r="P266" i="11"/>
  <c r="O266" i="11"/>
  <c r="N266" i="11"/>
  <c r="M266" i="11"/>
  <c r="L266" i="11"/>
  <c r="K266" i="11"/>
  <c r="J266" i="11"/>
  <c r="I266" i="11"/>
  <c r="H266" i="11"/>
  <c r="G266" i="11"/>
  <c r="R265" i="11"/>
  <c r="Q265" i="11"/>
  <c r="P265" i="11"/>
  <c r="O265" i="11"/>
  <c r="N265" i="11"/>
  <c r="M265" i="11"/>
  <c r="L265" i="11"/>
  <c r="K265" i="11"/>
  <c r="J265" i="11"/>
  <c r="I265" i="11"/>
  <c r="H265" i="11"/>
  <c r="G265" i="11"/>
  <c r="R264" i="11"/>
  <c r="Q264" i="11"/>
  <c r="P264" i="11"/>
  <c r="O264" i="11"/>
  <c r="N264" i="11"/>
  <c r="M264" i="11"/>
  <c r="L264" i="11"/>
  <c r="K264" i="11"/>
  <c r="J264" i="11"/>
  <c r="I264" i="11"/>
  <c r="H264" i="11"/>
  <c r="G264" i="11"/>
  <c r="R263" i="11"/>
  <c r="Q263" i="11"/>
  <c r="P263" i="11"/>
  <c r="O263" i="11"/>
  <c r="N263" i="11"/>
  <c r="M263" i="11"/>
  <c r="L263" i="11"/>
  <c r="K263" i="11"/>
  <c r="J263" i="11"/>
  <c r="I263" i="11"/>
  <c r="H263" i="11"/>
  <c r="G263" i="11"/>
  <c r="R262" i="11"/>
  <c r="Q262" i="11"/>
  <c r="P262" i="11"/>
  <c r="O262" i="11"/>
  <c r="N262" i="11"/>
  <c r="M262" i="11"/>
  <c r="L262" i="11"/>
  <c r="K262" i="11"/>
  <c r="J262" i="11"/>
  <c r="I262" i="11"/>
  <c r="H262" i="11"/>
  <c r="G262" i="11"/>
  <c r="R261" i="11"/>
  <c r="Q261" i="11"/>
  <c r="P261" i="11"/>
  <c r="O261" i="11"/>
  <c r="N261" i="11"/>
  <c r="M261" i="11"/>
  <c r="L261" i="11"/>
  <c r="K261" i="11"/>
  <c r="J261" i="11"/>
  <c r="I261" i="11"/>
  <c r="H261" i="11"/>
  <c r="G261" i="11"/>
  <c r="R260" i="11"/>
  <c r="Q260" i="11"/>
  <c r="P260" i="11"/>
  <c r="O260" i="11"/>
  <c r="N260" i="11"/>
  <c r="M260" i="11"/>
  <c r="L260" i="11"/>
  <c r="K260" i="11"/>
  <c r="J260" i="11"/>
  <c r="I260" i="11"/>
  <c r="H260" i="11"/>
  <c r="G260" i="11"/>
  <c r="R259" i="11"/>
  <c r="R347" i="11" s="1"/>
  <c r="Q259" i="11"/>
  <c r="P259" i="11"/>
  <c r="O259" i="11"/>
  <c r="N259" i="11"/>
  <c r="M259" i="11"/>
  <c r="L259" i="11"/>
  <c r="K259" i="11"/>
  <c r="J259" i="11"/>
  <c r="I259" i="11"/>
  <c r="I347" i="11" s="1"/>
  <c r="H259" i="11"/>
  <c r="G259" i="11"/>
  <c r="Q258" i="11"/>
  <c r="P258" i="11"/>
  <c r="N258" i="11"/>
  <c r="M258" i="11"/>
  <c r="K258" i="11"/>
  <c r="J258" i="11"/>
  <c r="H258" i="11"/>
  <c r="G258" i="11"/>
  <c r="Q257" i="11"/>
  <c r="P257" i="11"/>
  <c r="N257" i="11"/>
  <c r="M257" i="11"/>
  <c r="K257" i="11"/>
  <c r="J257" i="11"/>
  <c r="H257" i="11"/>
  <c r="G257" i="11"/>
  <c r="Q256" i="11"/>
  <c r="P256" i="11"/>
  <c r="N256" i="11"/>
  <c r="M256" i="11"/>
  <c r="K256" i="11"/>
  <c r="J256" i="11"/>
  <c r="H256" i="11"/>
  <c r="G256" i="11"/>
  <c r="R267" i="11"/>
  <c r="Q255" i="11"/>
  <c r="P255" i="11"/>
  <c r="P267" i="11" s="1"/>
  <c r="N255" i="11"/>
  <c r="M255" i="11"/>
  <c r="K255" i="11"/>
  <c r="J255" i="11"/>
  <c r="H255" i="11"/>
  <c r="G255" i="1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R247" i="11"/>
  <c r="Q247" i="11"/>
  <c r="P247" i="11"/>
  <c r="O247" i="11"/>
  <c r="N247" i="11"/>
  <c r="M247" i="11"/>
  <c r="L247" i="11"/>
  <c r="K247" i="11"/>
  <c r="J247" i="11"/>
  <c r="I247" i="11"/>
  <c r="H247" i="11"/>
  <c r="G247" i="11"/>
  <c r="R246" i="11"/>
  <c r="Q246" i="11"/>
  <c r="P246" i="11"/>
  <c r="O246" i="11"/>
  <c r="N246" i="11"/>
  <c r="M246" i="11"/>
  <c r="L246" i="11"/>
  <c r="K246" i="11"/>
  <c r="J246" i="11"/>
  <c r="I246" i="11"/>
  <c r="H246" i="11"/>
  <c r="G246" i="11"/>
  <c r="R245" i="11"/>
  <c r="Q245" i="11"/>
  <c r="P245" i="11"/>
  <c r="O245" i="11"/>
  <c r="N245" i="11"/>
  <c r="M245" i="11"/>
  <c r="L245" i="11"/>
  <c r="K245" i="11"/>
  <c r="J245" i="11"/>
  <c r="I245" i="11"/>
  <c r="H245" i="11"/>
  <c r="G245" i="11"/>
  <c r="R244" i="11"/>
  <c r="Q244" i="11"/>
  <c r="P244" i="11"/>
  <c r="O244" i="11"/>
  <c r="N244" i="11"/>
  <c r="M244" i="11"/>
  <c r="L244" i="11"/>
  <c r="K244" i="11"/>
  <c r="J244" i="11"/>
  <c r="I244" i="11"/>
  <c r="H244" i="11"/>
  <c r="G244" i="11"/>
  <c r="R243" i="11"/>
  <c r="Q243" i="11"/>
  <c r="P243" i="11"/>
  <c r="O243" i="11"/>
  <c r="N243" i="11"/>
  <c r="M243" i="11"/>
  <c r="L243" i="11"/>
  <c r="K243" i="11"/>
  <c r="J243" i="11"/>
  <c r="I243" i="11"/>
  <c r="H243" i="11"/>
  <c r="G243" i="11"/>
  <c r="R242" i="11"/>
  <c r="Q242" i="11"/>
  <c r="P242" i="11"/>
  <c r="O242" i="11"/>
  <c r="N242" i="11"/>
  <c r="M242" i="11"/>
  <c r="L242" i="11"/>
  <c r="K242" i="11"/>
  <c r="J242" i="11"/>
  <c r="I242" i="11"/>
  <c r="H242" i="11"/>
  <c r="G242" i="11"/>
  <c r="R241" i="11"/>
  <c r="Q241" i="11"/>
  <c r="Q366" i="11" s="1"/>
  <c r="P241" i="11"/>
  <c r="P366" i="11" s="1"/>
  <c r="O241" i="11"/>
  <c r="N241" i="11"/>
  <c r="N366" i="11" s="1"/>
  <c r="M241" i="11"/>
  <c r="M366" i="11" s="1"/>
  <c r="L241" i="11"/>
  <c r="K241" i="11"/>
  <c r="J241" i="11"/>
  <c r="J366" i="11" s="1"/>
  <c r="I241" i="11"/>
  <c r="H241" i="11"/>
  <c r="H366" i="11" s="1"/>
  <c r="G241" i="11"/>
  <c r="Q240" i="11"/>
  <c r="P240" i="11"/>
  <c r="N240" i="11"/>
  <c r="M240" i="11"/>
  <c r="K240" i="11"/>
  <c r="J240" i="11"/>
  <c r="H240" i="11"/>
  <c r="G240" i="11"/>
  <c r="Q239" i="11"/>
  <c r="P239" i="11"/>
  <c r="N239" i="11"/>
  <c r="M239" i="11"/>
  <c r="K239" i="11"/>
  <c r="J239" i="11"/>
  <c r="H239" i="11"/>
  <c r="G239" i="11"/>
  <c r="Q238" i="11"/>
  <c r="P238" i="11"/>
  <c r="N238" i="11"/>
  <c r="M238" i="11"/>
  <c r="K238" i="11"/>
  <c r="J238" i="11"/>
  <c r="H238" i="11"/>
  <c r="G238" i="11"/>
  <c r="R249" i="11"/>
  <c r="Q237" i="11"/>
  <c r="P237" i="11"/>
  <c r="N237" i="11"/>
  <c r="M237" i="11"/>
  <c r="K237" i="11"/>
  <c r="J237" i="11"/>
  <c r="H237" i="11"/>
  <c r="G237" i="11"/>
  <c r="R230" i="11"/>
  <c r="Q230" i="11"/>
  <c r="Q364" i="11" s="1"/>
  <c r="P230" i="11"/>
  <c r="O230" i="11"/>
  <c r="N230" i="11"/>
  <c r="M230" i="11"/>
  <c r="L230" i="11"/>
  <c r="K230" i="11"/>
  <c r="J230" i="11"/>
  <c r="I230" i="11"/>
  <c r="H230" i="11"/>
  <c r="G230" i="11"/>
  <c r="R229" i="11"/>
  <c r="Q229" i="11"/>
  <c r="P229" i="11"/>
  <c r="O229" i="11"/>
  <c r="N229" i="11"/>
  <c r="M229" i="11"/>
  <c r="L229" i="11"/>
  <c r="K229" i="11"/>
  <c r="J229" i="11"/>
  <c r="I229" i="11"/>
  <c r="H229" i="11"/>
  <c r="G229" i="11"/>
  <c r="R228" i="11"/>
  <c r="Q228" i="11"/>
  <c r="P228" i="11"/>
  <c r="O228" i="11"/>
  <c r="N228" i="11"/>
  <c r="M228" i="11"/>
  <c r="L228" i="11"/>
  <c r="K228" i="11"/>
  <c r="J228" i="11"/>
  <c r="I228" i="11"/>
  <c r="H228" i="11"/>
  <c r="G228" i="11"/>
  <c r="R227" i="11"/>
  <c r="Q227" i="11"/>
  <c r="P227" i="11"/>
  <c r="O227" i="11"/>
  <c r="N227" i="11"/>
  <c r="M227" i="11"/>
  <c r="L227" i="11"/>
  <c r="K227" i="11"/>
  <c r="J227" i="11"/>
  <c r="I227" i="11"/>
  <c r="H227" i="11"/>
  <c r="G227" i="11"/>
  <c r="R226" i="11"/>
  <c r="Q226" i="11"/>
  <c r="P226" i="11"/>
  <c r="O226" i="11"/>
  <c r="N226" i="11"/>
  <c r="M226" i="11"/>
  <c r="L226" i="11"/>
  <c r="K226" i="11"/>
  <c r="J226" i="11"/>
  <c r="I226" i="11"/>
  <c r="H226" i="11"/>
  <c r="G226" i="11"/>
  <c r="R225" i="11"/>
  <c r="Q225" i="11"/>
  <c r="P225" i="11"/>
  <c r="O225" i="11"/>
  <c r="N225" i="11"/>
  <c r="M225" i="11"/>
  <c r="L225" i="11"/>
  <c r="K225" i="11"/>
  <c r="J225" i="11"/>
  <c r="I225" i="11"/>
  <c r="H225" i="11"/>
  <c r="G225" i="11"/>
  <c r="R224" i="11"/>
  <c r="Q224" i="11"/>
  <c r="P224" i="11"/>
  <c r="O224" i="11"/>
  <c r="N224" i="11"/>
  <c r="M224" i="11"/>
  <c r="L224" i="11"/>
  <c r="K224" i="11"/>
  <c r="J224" i="11"/>
  <c r="I224" i="11"/>
  <c r="H224" i="11"/>
  <c r="G224" i="11"/>
  <c r="R223" i="11"/>
  <c r="Q223" i="11"/>
  <c r="P223" i="11"/>
  <c r="O223" i="11"/>
  <c r="N223" i="11"/>
  <c r="M223" i="11"/>
  <c r="L223" i="11"/>
  <c r="L231" i="11" s="1"/>
  <c r="K223" i="11"/>
  <c r="J223" i="11"/>
  <c r="I223" i="11"/>
  <c r="H223" i="11"/>
  <c r="G223" i="11"/>
  <c r="Q222" i="11"/>
  <c r="P222" i="11"/>
  <c r="N222" i="11"/>
  <c r="M222" i="11"/>
  <c r="K222" i="11"/>
  <c r="J222" i="11"/>
  <c r="H222" i="11"/>
  <c r="G222" i="11"/>
  <c r="Q221" i="11"/>
  <c r="P221" i="11"/>
  <c r="N221" i="11"/>
  <c r="M221" i="11"/>
  <c r="K221" i="11"/>
  <c r="J221" i="11"/>
  <c r="H221" i="11"/>
  <c r="G221" i="11"/>
  <c r="Q220" i="11"/>
  <c r="P220" i="11"/>
  <c r="N220" i="11"/>
  <c r="M220" i="11"/>
  <c r="K220" i="11"/>
  <c r="J220" i="11"/>
  <c r="H220" i="11"/>
  <c r="G220" i="11"/>
  <c r="Q219" i="11"/>
  <c r="P219" i="11"/>
  <c r="N219" i="11"/>
  <c r="M219" i="11"/>
  <c r="K219" i="11"/>
  <c r="J219" i="11"/>
  <c r="H219" i="11"/>
  <c r="G219" i="11"/>
  <c r="G297" i="11" s="1"/>
  <c r="R212" i="11"/>
  <c r="Q212" i="11"/>
  <c r="P212" i="11"/>
  <c r="O212" i="11"/>
  <c r="N212" i="11"/>
  <c r="M212" i="11"/>
  <c r="L212" i="11"/>
  <c r="K212" i="11"/>
  <c r="J212" i="11"/>
  <c r="I212" i="11"/>
  <c r="H212" i="11"/>
  <c r="G212" i="11"/>
  <c r="R211" i="11"/>
  <c r="Q211" i="11"/>
  <c r="P211" i="11"/>
  <c r="O211" i="11"/>
  <c r="N211" i="11"/>
  <c r="M211" i="11"/>
  <c r="L211" i="11"/>
  <c r="K211" i="11"/>
  <c r="J211" i="11"/>
  <c r="I211" i="11"/>
  <c r="H211" i="11"/>
  <c r="G211" i="11"/>
  <c r="R210" i="11"/>
  <c r="Q210" i="11"/>
  <c r="P210" i="11"/>
  <c r="O210" i="11"/>
  <c r="N210" i="11"/>
  <c r="M210" i="11"/>
  <c r="L210" i="11"/>
  <c r="K210" i="11"/>
  <c r="J210" i="11"/>
  <c r="I210" i="11"/>
  <c r="H210" i="11"/>
  <c r="G210" i="11"/>
  <c r="R209" i="11"/>
  <c r="Q209" i="11"/>
  <c r="P209" i="11"/>
  <c r="O209" i="11"/>
  <c r="N209" i="11"/>
  <c r="M209" i="11"/>
  <c r="L209" i="11"/>
  <c r="K209" i="11"/>
  <c r="J209" i="11"/>
  <c r="I209" i="11"/>
  <c r="H209" i="11"/>
  <c r="G209" i="11"/>
  <c r="R208" i="11"/>
  <c r="Q208" i="11"/>
  <c r="P208" i="11"/>
  <c r="O208" i="11"/>
  <c r="N208" i="11"/>
  <c r="M208" i="11"/>
  <c r="L208" i="11"/>
  <c r="K208" i="11"/>
  <c r="J208" i="11"/>
  <c r="I208" i="11"/>
  <c r="H208" i="11"/>
  <c r="G208" i="11"/>
  <c r="R207" i="11"/>
  <c r="Q207" i="11"/>
  <c r="P207" i="11"/>
  <c r="O207" i="11"/>
  <c r="N207" i="11"/>
  <c r="M207" i="11"/>
  <c r="L207" i="11"/>
  <c r="K207" i="11"/>
  <c r="J207" i="11"/>
  <c r="I207" i="11"/>
  <c r="H207" i="11"/>
  <c r="G207" i="11"/>
  <c r="R206" i="11"/>
  <c r="Q206" i="11"/>
  <c r="P206" i="11"/>
  <c r="O206" i="11"/>
  <c r="N206" i="11"/>
  <c r="M206" i="11"/>
  <c r="L206" i="11"/>
  <c r="K206" i="11"/>
  <c r="J206" i="11"/>
  <c r="I206" i="11"/>
  <c r="H206" i="11"/>
  <c r="G206" i="11"/>
  <c r="R205" i="11"/>
  <c r="Q205" i="11"/>
  <c r="P205" i="11"/>
  <c r="O205" i="11"/>
  <c r="N205" i="11"/>
  <c r="M205" i="11"/>
  <c r="K205" i="11"/>
  <c r="J205" i="11"/>
  <c r="I205" i="11"/>
  <c r="H205" i="11"/>
  <c r="G205" i="11"/>
  <c r="Q204" i="11"/>
  <c r="P204" i="11"/>
  <c r="N204" i="11"/>
  <c r="M204" i="11"/>
  <c r="K204" i="11"/>
  <c r="J204" i="11"/>
  <c r="H204" i="11"/>
  <c r="G204" i="11"/>
  <c r="Q203" i="11"/>
  <c r="P203" i="11"/>
  <c r="N203" i="11"/>
  <c r="M203" i="11"/>
  <c r="K203" i="11"/>
  <c r="J203" i="11"/>
  <c r="H203" i="11"/>
  <c r="G203" i="11"/>
  <c r="Q202" i="11"/>
  <c r="P202" i="11"/>
  <c r="N202" i="11"/>
  <c r="M202" i="11"/>
  <c r="K202" i="11"/>
  <c r="J202" i="11"/>
  <c r="H202" i="11"/>
  <c r="G202" i="11"/>
  <c r="Q201" i="11"/>
  <c r="P201" i="11"/>
  <c r="N201" i="11"/>
  <c r="M201" i="11"/>
  <c r="K201" i="11"/>
  <c r="J201" i="11"/>
  <c r="H201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R192" i="11"/>
  <c r="Q192" i="11"/>
  <c r="P192" i="11"/>
  <c r="O192" i="11"/>
  <c r="N192" i="11"/>
  <c r="M192" i="11"/>
  <c r="L192" i="11"/>
  <c r="K192" i="11"/>
  <c r="J192" i="11"/>
  <c r="I192" i="11"/>
  <c r="H192" i="11"/>
  <c r="G192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R189" i="11"/>
  <c r="Q189" i="11"/>
  <c r="P189" i="11"/>
  <c r="O189" i="11"/>
  <c r="N189" i="11"/>
  <c r="M189" i="11"/>
  <c r="L189" i="11"/>
  <c r="K189" i="11"/>
  <c r="J189" i="11"/>
  <c r="I189" i="11"/>
  <c r="H189" i="11"/>
  <c r="G189" i="11"/>
  <c r="R188" i="11"/>
  <c r="P188" i="11"/>
  <c r="O188" i="11"/>
  <c r="N188" i="11"/>
  <c r="M188" i="11"/>
  <c r="L188" i="11"/>
  <c r="K188" i="11"/>
  <c r="J188" i="11"/>
  <c r="I188" i="11"/>
  <c r="H188" i="11"/>
  <c r="G188" i="11"/>
  <c r="R187" i="11"/>
  <c r="Q187" i="11"/>
  <c r="P187" i="11"/>
  <c r="O187" i="11"/>
  <c r="N187" i="11"/>
  <c r="M187" i="11"/>
  <c r="L187" i="11"/>
  <c r="K187" i="11"/>
  <c r="J187" i="11"/>
  <c r="I187" i="11"/>
  <c r="H187" i="11"/>
  <c r="G187" i="11"/>
  <c r="R186" i="11"/>
  <c r="Q186" i="11"/>
  <c r="P186" i="11"/>
  <c r="O186" i="11"/>
  <c r="O194" i="11" s="1"/>
  <c r="N186" i="11"/>
  <c r="M186" i="11"/>
  <c r="L186" i="11"/>
  <c r="K186" i="11"/>
  <c r="J186" i="11"/>
  <c r="I186" i="11"/>
  <c r="H186" i="11"/>
  <c r="G186" i="11"/>
  <c r="Q185" i="11"/>
  <c r="P185" i="11"/>
  <c r="N185" i="11"/>
  <c r="M185" i="11"/>
  <c r="K185" i="11"/>
  <c r="J185" i="11"/>
  <c r="H185" i="11"/>
  <c r="G185" i="11"/>
  <c r="Q184" i="11"/>
  <c r="P184" i="11"/>
  <c r="N184" i="11"/>
  <c r="M184" i="11"/>
  <c r="K184" i="11"/>
  <c r="J184" i="11"/>
  <c r="H184" i="11"/>
  <c r="G184" i="11"/>
  <c r="Q183" i="11"/>
  <c r="P183" i="11"/>
  <c r="N183" i="11"/>
  <c r="N194" i="11" s="1"/>
  <c r="M183" i="11"/>
  <c r="K183" i="11"/>
  <c r="J183" i="11"/>
  <c r="J194" i="11" s="1"/>
  <c r="H183" i="11"/>
  <c r="G183" i="11"/>
  <c r="G194" i="11" s="1"/>
  <c r="Q182" i="11"/>
  <c r="P182" i="11"/>
  <c r="N182" i="11"/>
  <c r="M182" i="11"/>
  <c r="K182" i="11"/>
  <c r="J182" i="11"/>
  <c r="H182" i="11"/>
  <c r="G182" i="11"/>
  <c r="R176" i="11"/>
  <c r="Q176" i="11"/>
  <c r="P176" i="11"/>
  <c r="N176" i="11"/>
  <c r="J176" i="11"/>
  <c r="H176" i="11"/>
  <c r="S175" i="11"/>
  <c r="S174" i="11"/>
  <c r="S173" i="11"/>
  <c r="S172" i="11"/>
  <c r="S171" i="11"/>
  <c r="S170" i="11"/>
  <c r="S169" i="11"/>
  <c r="S168" i="11"/>
  <c r="S167" i="11"/>
  <c r="S166" i="11"/>
  <c r="S165" i="11"/>
  <c r="S164" i="11"/>
  <c r="R158" i="11"/>
  <c r="Q158" i="11"/>
  <c r="P158" i="11"/>
  <c r="O158" i="11"/>
  <c r="N158" i="11"/>
  <c r="M158" i="11"/>
  <c r="L158" i="11"/>
  <c r="K158" i="11"/>
  <c r="J158" i="11"/>
  <c r="I158" i="11"/>
  <c r="H158" i="11"/>
  <c r="G158" i="11"/>
  <c r="S157" i="11"/>
  <c r="S156" i="11"/>
  <c r="S155" i="11"/>
  <c r="S154" i="11"/>
  <c r="S153" i="11"/>
  <c r="S152" i="11"/>
  <c r="S151" i="11"/>
  <c r="S150" i="11"/>
  <c r="S149" i="11"/>
  <c r="S148" i="11"/>
  <c r="S147" i="11"/>
  <c r="S146" i="11"/>
  <c r="I140" i="11"/>
  <c r="S139" i="11"/>
  <c r="S138" i="11"/>
  <c r="S137" i="11"/>
  <c r="S136" i="11"/>
  <c r="S135" i="11"/>
  <c r="S134" i="11"/>
  <c r="S133" i="11"/>
  <c r="S132" i="11"/>
  <c r="S131" i="11"/>
  <c r="S130" i="11"/>
  <c r="S129" i="11"/>
  <c r="S128" i="11"/>
  <c r="R122" i="11"/>
  <c r="Q122" i="11"/>
  <c r="P122" i="11"/>
  <c r="O122" i="11"/>
  <c r="N122" i="11"/>
  <c r="M122" i="11"/>
  <c r="L122" i="11"/>
  <c r="K122" i="11"/>
  <c r="J122" i="11"/>
  <c r="I122" i="11"/>
  <c r="H122" i="11"/>
  <c r="G122" i="11"/>
  <c r="S121" i="11"/>
  <c r="S120" i="11"/>
  <c r="S119" i="11"/>
  <c r="S118" i="11"/>
  <c r="S117" i="11"/>
  <c r="S116" i="11"/>
  <c r="S115" i="11"/>
  <c r="S114" i="11"/>
  <c r="S113" i="11"/>
  <c r="S112" i="11"/>
  <c r="S111" i="11"/>
  <c r="S110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R98" i="11"/>
  <c r="Q98" i="11"/>
  <c r="P98" i="11"/>
  <c r="O98" i="11"/>
  <c r="N98" i="11"/>
  <c r="M98" i="11"/>
  <c r="L98" i="11"/>
  <c r="K98" i="11"/>
  <c r="J98" i="11"/>
  <c r="I98" i="11"/>
  <c r="H98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R95" i="11"/>
  <c r="Q95" i="11"/>
  <c r="P95" i="11"/>
  <c r="O95" i="11"/>
  <c r="N95" i="11"/>
  <c r="M95" i="11"/>
  <c r="L95" i="11"/>
  <c r="L103" i="11" s="1"/>
  <c r="K95" i="11"/>
  <c r="J95" i="11"/>
  <c r="I95" i="11"/>
  <c r="I103" i="11" s="1"/>
  <c r="H95" i="11"/>
  <c r="G95" i="11"/>
  <c r="Q94" i="11"/>
  <c r="P94" i="11"/>
  <c r="N94" i="11"/>
  <c r="K94" i="11"/>
  <c r="J94" i="11"/>
  <c r="H94" i="11"/>
  <c r="G94" i="11"/>
  <c r="Q93" i="11"/>
  <c r="P93" i="11"/>
  <c r="N93" i="11"/>
  <c r="M93" i="11"/>
  <c r="K93" i="11"/>
  <c r="H93" i="11"/>
  <c r="G93" i="11"/>
  <c r="Q92" i="11"/>
  <c r="P92" i="11"/>
  <c r="N92" i="11"/>
  <c r="M92" i="11"/>
  <c r="K92" i="11"/>
  <c r="J92" i="11"/>
  <c r="H92" i="11"/>
  <c r="Q91" i="11"/>
  <c r="P91" i="11"/>
  <c r="N91" i="11"/>
  <c r="M91" i="11"/>
  <c r="K91" i="11"/>
  <c r="J91" i="11"/>
  <c r="H91" i="11"/>
  <c r="R85" i="11"/>
  <c r="Q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R67" i="11"/>
  <c r="Q67" i="11"/>
  <c r="P67" i="11"/>
  <c r="O67" i="11"/>
  <c r="N67" i="11"/>
  <c r="M67" i="11"/>
  <c r="J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R49" i="11"/>
  <c r="Q49" i="11"/>
  <c r="P49" i="11"/>
  <c r="O49" i="11"/>
  <c r="N49" i="11"/>
  <c r="M49" i="11"/>
  <c r="K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K103" i="11" l="1"/>
  <c r="G103" i="11"/>
  <c r="M194" i="11"/>
  <c r="P195" i="11" s="1"/>
  <c r="L194" i="11"/>
  <c r="I194" i="11"/>
  <c r="H194" i="11"/>
  <c r="Q195" i="11" s="1"/>
  <c r="K194" i="11"/>
  <c r="Q194" i="11"/>
  <c r="I364" i="11"/>
  <c r="J364" i="11"/>
  <c r="R364" i="11"/>
  <c r="H103" i="11"/>
  <c r="N103" i="11"/>
  <c r="O103" i="11"/>
  <c r="M103" i="11"/>
  <c r="R103" i="11"/>
  <c r="R104" i="11" s="1"/>
  <c r="J103" i="11"/>
  <c r="Q103" i="11"/>
  <c r="P103" i="11"/>
  <c r="N364" i="11"/>
  <c r="I366" i="11"/>
  <c r="G364" i="11"/>
  <c r="K364" i="11"/>
  <c r="O364" i="11"/>
  <c r="R366" i="11"/>
  <c r="H364" i="11"/>
  <c r="L364" i="11"/>
  <c r="P364" i="11"/>
  <c r="G366" i="11"/>
  <c r="K366" i="11"/>
  <c r="O366" i="11"/>
  <c r="P356" i="11"/>
  <c r="R356" i="11"/>
  <c r="P194" i="11"/>
  <c r="M304" i="11"/>
  <c r="O303" i="11"/>
  <c r="K305" i="11"/>
  <c r="O306" i="11"/>
  <c r="K307" i="11"/>
  <c r="L267" i="11"/>
  <c r="L356" i="11" s="1"/>
  <c r="R348" i="11"/>
  <c r="O301" i="11"/>
  <c r="K303" i="11"/>
  <c r="O305" i="11"/>
  <c r="K306" i="11"/>
  <c r="O307" i="11"/>
  <c r="Q348" i="11"/>
  <c r="V206" i="11"/>
  <c r="T184" i="11"/>
  <c r="S184" i="11" s="1"/>
  <c r="T185" i="11"/>
  <c r="S185" i="11" s="1"/>
  <c r="T204" i="11"/>
  <c r="S204" i="11" s="1"/>
  <c r="H231" i="11"/>
  <c r="M308" i="11"/>
  <c r="M300" i="11"/>
  <c r="K301" i="11"/>
  <c r="P249" i="11"/>
  <c r="P338" i="11" s="1"/>
  <c r="V205" i="11"/>
  <c r="H249" i="11"/>
  <c r="T183" i="11"/>
  <c r="S183" i="11" s="1"/>
  <c r="T237" i="11"/>
  <c r="S237" i="11" s="1"/>
  <c r="T91" i="11"/>
  <c r="S91" i="11" s="1"/>
  <c r="T219" i="11"/>
  <c r="S219" i="11" s="1"/>
  <c r="T187" i="11"/>
  <c r="S187" i="11" s="1"/>
  <c r="V187" i="11"/>
  <c r="N298" i="11"/>
  <c r="N299" i="11"/>
  <c r="N300" i="11"/>
  <c r="L301" i="11"/>
  <c r="L302" i="11"/>
  <c r="H303" i="11"/>
  <c r="P303" i="11"/>
  <c r="L304" i="11"/>
  <c r="H305" i="11"/>
  <c r="P305" i="11"/>
  <c r="L306" i="11"/>
  <c r="H307" i="11"/>
  <c r="P307" i="11"/>
  <c r="L308" i="11"/>
  <c r="N249" i="11"/>
  <c r="T242" i="11"/>
  <c r="S242" i="11" s="1"/>
  <c r="V242" i="11"/>
  <c r="V243" i="11"/>
  <c r="T243" i="11"/>
  <c r="S243" i="11" s="1"/>
  <c r="V245" i="11"/>
  <c r="T245" i="11"/>
  <c r="S245" i="11" s="1"/>
  <c r="V247" i="11"/>
  <c r="T247" i="11"/>
  <c r="S247" i="11" s="1"/>
  <c r="V188" i="11"/>
  <c r="T188" i="11"/>
  <c r="S188" i="11" s="1"/>
  <c r="V189" i="11"/>
  <c r="T189" i="11"/>
  <c r="S189" i="11" s="1"/>
  <c r="V190" i="11"/>
  <c r="T190" i="11"/>
  <c r="S190" i="11" s="1"/>
  <c r="T191" i="11"/>
  <c r="S191" i="11" s="1"/>
  <c r="V191" i="11"/>
  <c r="V192" i="11"/>
  <c r="T192" i="11"/>
  <c r="S192" i="11" s="1"/>
  <c r="T193" i="11"/>
  <c r="S193" i="11" s="1"/>
  <c r="V193" i="11"/>
  <c r="K297" i="11"/>
  <c r="J298" i="11"/>
  <c r="P298" i="11"/>
  <c r="J299" i="11"/>
  <c r="P299" i="11"/>
  <c r="J300" i="11"/>
  <c r="P300" i="11"/>
  <c r="I302" i="11"/>
  <c r="M302" i="11"/>
  <c r="I304" i="11"/>
  <c r="Q304" i="11"/>
  <c r="I306" i="11"/>
  <c r="M306" i="11"/>
  <c r="Q306" i="11"/>
  <c r="I307" i="11"/>
  <c r="M307" i="11"/>
  <c r="Q307" i="11"/>
  <c r="I308" i="11"/>
  <c r="Q308" i="11"/>
  <c r="J231" i="11"/>
  <c r="N231" i="11"/>
  <c r="T220" i="11"/>
  <c r="S220" i="11" s="1"/>
  <c r="T221" i="11"/>
  <c r="S221" i="11" s="1"/>
  <c r="T222" i="11"/>
  <c r="S222" i="11" s="1"/>
  <c r="V223" i="11"/>
  <c r="T223" i="11"/>
  <c r="S223" i="11" s="1"/>
  <c r="T224" i="11"/>
  <c r="S224" i="11" s="1"/>
  <c r="V224" i="11"/>
  <c r="T225" i="11"/>
  <c r="S225" i="11" s="1"/>
  <c r="V225" i="11"/>
  <c r="V226" i="11"/>
  <c r="T226" i="11"/>
  <c r="S226" i="11" s="1"/>
  <c r="V227" i="11"/>
  <c r="T227" i="11"/>
  <c r="S227" i="11" s="1"/>
  <c r="V228" i="11"/>
  <c r="T228" i="11"/>
  <c r="S228" i="11" s="1"/>
  <c r="V229" i="11"/>
  <c r="T229" i="11"/>
  <c r="S229" i="11" s="1"/>
  <c r="V230" i="11"/>
  <c r="T230" i="11"/>
  <c r="S230" i="11" s="1"/>
  <c r="J249" i="11"/>
  <c r="H267" i="11"/>
  <c r="H356" i="11" s="1"/>
  <c r="M231" i="11"/>
  <c r="V186" i="11"/>
  <c r="T186" i="11"/>
  <c r="S186" i="11" s="1"/>
  <c r="H298" i="11"/>
  <c r="H299" i="11"/>
  <c r="H300" i="11"/>
  <c r="H301" i="11"/>
  <c r="H302" i="11"/>
  <c r="L303" i="11"/>
  <c r="H304" i="11"/>
  <c r="P304" i="11"/>
  <c r="L305" i="11"/>
  <c r="H306" i="11"/>
  <c r="P306" i="11"/>
  <c r="L307" i="11"/>
  <c r="H308" i="11"/>
  <c r="P308" i="11"/>
  <c r="T238" i="11"/>
  <c r="S238" i="11" s="1"/>
  <c r="T239" i="11"/>
  <c r="S239" i="11" s="1"/>
  <c r="T240" i="11"/>
  <c r="S240" i="11" s="1"/>
  <c r="V241" i="11"/>
  <c r="T241" i="11"/>
  <c r="S241" i="11" s="1"/>
  <c r="V244" i="11"/>
  <c r="T244" i="11"/>
  <c r="S244" i="11" s="1"/>
  <c r="V246" i="11"/>
  <c r="T246" i="11"/>
  <c r="S246" i="11" s="1"/>
  <c r="V248" i="11"/>
  <c r="T248" i="11"/>
  <c r="S248" i="11" s="1"/>
  <c r="T255" i="11"/>
  <c r="S255" i="11" s="1"/>
  <c r="T182" i="11"/>
  <c r="S182" i="11" s="1"/>
  <c r="T201" i="11"/>
  <c r="S201" i="11" s="1"/>
  <c r="Q300" i="11"/>
  <c r="J301" i="11"/>
  <c r="N301" i="11"/>
  <c r="R301" i="11"/>
  <c r="J302" i="11"/>
  <c r="N302" i="11"/>
  <c r="R302" i="11"/>
  <c r="J303" i="11"/>
  <c r="N303" i="11"/>
  <c r="R303" i="11"/>
  <c r="J304" i="11"/>
  <c r="N304" i="11"/>
  <c r="R304" i="11"/>
  <c r="J305" i="11"/>
  <c r="N305" i="11"/>
  <c r="R305" i="11"/>
  <c r="J306" i="11"/>
  <c r="N306" i="11"/>
  <c r="R306" i="11"/>
  <c r="J307" i="11"/>
  <c r="N307" i="11"/>
  <c r="R307" i="11"/>
  <c r="J308" i="11"/>
  <c r="N308" i="11"/>
  <c r="R308" i="11"/>
  <c r="P231" i="11"/>
  <c r="Q249" i="11"/>
  <c r="J267" i="11"/>
  <c r="J356" i="11" s="1"/>
  <c r="N267" i="11"/>
  <c r="N356" i="11" s="1"/>
  <c r="T256" i="11"/>
  <c r="S256" i="11" s="1"/>
  <c r="T257" i="11"/>
  <c r="S257" i="11" s="1"/>
  <c r="T258" i="11"/>
  <c r="S258" i="11" s="1"/>
  <c r="V259" i="11"/>
  <c r="T259" i="11"/>
  <c r="S259" i="11" s="1"/>
  <c r="T260" i="11"/>
  <c r="S260" i="11" s="1"/>
  <c r="V260" i="11"/>
  <c r="V261" i="11"/>
  <c r="T261" i="11"/>
  <c r="S261" i="11" s="1"/>
  <c r="V262" i="11"/>
  <c r="T262" i="11"/>
  <c r="S262" i="11" s="1"/>
  <c r="V263" i="11"/>
  <c r="T263" i="11"/>
  <c r="S263" i="11" s="1"/>
  <c r="T264" i="11"/>
  <c r="S264" i="11" s="1"/>
  <c r="V264" i="11"/>
  <c r="T265" i="11"/>
  <c r="S265" i="11" s="1"/>
  <c r="V265" i="11"/>
  <c r="V266" i="11"/>
  <c r="T266" i="11"/>
  <c r="S266" i="11" s="1"/>
  <c r="T92" i="11"/>
  <c r="S92" i="11" s="1"/>
  <c r="T93" i="11"/>
  <c r="T94" i="11"/>
  <c r="S94" i="11" s="1"/>
  <c r="V95" i="11"/>
  <c r="V96" i="11"/>
  <c r="T97" i="11"/>
  <c r="S97" i="11" s="1"/>
  <c r="V97" i="11"/>
  <c r="V98" i="11"/>
  <c r="T98" i="11"/>
  <c r="S98" i="11" s="1"/>
  <c r="V99" i="11"/>
  <c r="T99" i="11"/>
  <c r="S99" i="11" s="1"/>
  <c r="T100" i="11"/>
  <c r="S100" i="11" s="1"/>
  <c r="V100" i="11"/>
  <c r="T202" i="11"/>
  <c r="S202" i="11" s="1"/>
  <c r="G299" i="11"/>
  <c r="T203" i="11"/>
  <c r="S203" i="11" s="1"/>
  <c r="Q298" i="11"/>
  <c r="K299" i="11"/>
  <c r="T101" i="11"/>
  <c r="S101" i="11" s="1"/>
  <c r="V101" i="11"/>
  <c r="V102" i="11"/>
  <c r="T102" i="11"/>
  <c r="S102" i="11" s="1"/>
  <c r="G303" i="11"/>
  <c r="V207" i="11"/>
  <c r="T207" i="11"/>
  <c r="S207" i="11" s="1"/>
  <c r="S93" i="11"/>
  <c r="V208" i="11"/>
  <c r="T208" i="11"/>
  <c r="S208" i="11" s="1"/>
  <c r="V209" i="11"/>
  <c r="T209" i="11"/>
  <c r="S209" i="11" s="1"/>
  <c r="V210" i="11"/>
  <c r="T210" i="11"/>
  <c r="S210" i="11" s="1"/>
  <c r="V211" i="11"/>
  <c r="T211" i="11"/>
  <c r="S211" i="11" s="1"/>
  <c r="V212" i="11"/>
  <c r="T212" i="11"/>
  <c r="S212" i="11" s="1"/>
  <c r="G301" i="11"/>
  <c r="G305" i="11"/>
  <c r="L249" i="11"/>
  <c r="R194" i="11"/>
  <c r="I249" i="11"/>
  <c r="I338" i="11" s="1"/>
  <c r="T95" i="11"/>
  <c r="S95" i="11" s="1"/>
  <c r="P301" i="11"/>
  <c r="T205" i="11"/>
  <c r="S205" i="11" s="1"/>
  <c r="T96" i="11"/>
  <c r="S96" i="11" s="1"/>
  <c r="Q302" i="11"/>
  <c r="P302" i="11"/>
  <c r="T206" i="11"/>
  <c r="S206" i="11" s="1"/>
  <c r="O213" i="11"/>
  <c r="O267" i="11"/>
  <c r="O356" i="11" s="1"/>
  <c r="J297" i="11"/>
  <c r="J213" i="11"/>
  <c r="N297" i="11"/>
  <c r="N213" i="11"/>
  <c r="R213" i="11"/>
  <c r="M298" i="11"/>
  <c r="M249" i="11"/>
  <c r="M338" i="11" s="1"/>
  <c r="G306" i="11"/>
  <c r="G307" i="11"/>
  <c r="H297" i="11"/>
  <c r="H213" i="11"/>
  <c r="Q214" i="11" s="1"/>
  <c r="L213" i="11"/>
  <c r="P297" i="11"/>
  <c r="P213" i="11"/>
  <c r="K213" i="11"/>
  <c r="I231" i="11"/>
  <c r="Q231" i="11"/>
  <c r="K249" i="11"/>
  <c r="O249" i="11"/>
  <c r="K267" i="11"/>
  <c r="K356" i="11" s="1"/>
  <c r="I267" i="11"/>
  <c r="I356" i="11" s="1"/>
  <c r="M267" i="11"/>
  <c r="M356" i="11" s="1"/>
  <c r="Q267" i="11"/>
  <c r="Q356" i="11" s="1"/>
  <c r="G267" i="11"/>
  <c r="I213" i="11"/>
  <c r="M297" i="11"/>
  <c r="M213" i="11"/>
  <c r="Q297" i="11"/>
  <c r="Q213" i="11"/>
  <c r="G298" i="11"/>
  <c r="K298" i="11"/>
  <c r="M299" i="11"/>
  <c r="Q299" i="11"/>
  <c r="G300" i="11"/>
  <c r="K300" i="11"/>
  <c r="I301" i="11"/>
  <c r="M301" i="11"/>
  <c r="Q301" i="11"/>
  <c r="G302" i="11"/>
  <c r="K302" i="11"/>
  <c r="O302" i="11"/>
  <c r="I303" i="11"/>
  <c r="M303" i="11"/>
  <c r="Q303" i="11"/>
  <c r="G304" i="11"/>
  <c r="K304" i="11"/>
  <c r="O304" i="11"/>
  <c r="I305" i="11"/>
  <c r="M305" i="11"/>
  <c r="Q305" i="11"/>
  <c r="K308" i="11"/>
  <c r="O308" i="11"/>
  <c r="G213" i="11"/>
  <c r="P214" i="11" s="1"/>
  <c r="K231" i="11"/>
  <c r="O231" i="11"/>
  <c r="G231" i="11"/>
  <c r="G249" i="11"/>
  <c r="G308" i="11"/>
  <c r="S268" i="11"/>
  <c r="T356" i="11" l="1"/>
  <c r="Q357" i="11"/>
  <c r="W356" i="11"/>
  <c r="R357" i="11"/>
  <c r="P348" i="11"/>
  <c r="Q104" i="11"/>
  <c r="R195" i="11"/>
  <c r="P104" i="11"/>
  <c r="M365" i="11"/>
  <c r="R365" i="11"/>
  <c r="J365" i="11"/>
  <c r="L365" i="11"/>
  <c r="G365" i="11"/>
  <c r="O365" i="11"/>
  <c r="N365" i="11"/>
  <c r="M364" i="11"/>
  <c r="L366" i="11"/>
  <c r="K365" i="11"/>
  <c r="Q365" i="11"/>
  <c r="P365" i="11"/>
  <c r="H365" i="11"/>
  <c r="G356" i="11"/>
  <c r="V303" i="11"/>
  <c r="T301" i="11"/>
  <c r="S301" i="11" s="1"/>
  <c r="S288" i="11"/>
  <c r="T232" i="11"/>
  <c r="T288" i="11"/>
  <c r="W232" i="11"/>
  <c r="T268" i="11"/>
  <c r="W268" i="11"/>
  <c r="S232" i="11"/>
  <c r="H309" i="11"/>
  <c r="T300" i="11"/>
  <c r="S300" i="11" s="1"/>
  <c r="J309" i="11"/>
  <c r="T299" i="11"/>
  <c r="S299" i="11" s="1"/>
  <c r="V305" i="11"/>
  <c r="V302" i="11"/>
  <c r="T305" i="11"/>
  <c r="S305" i="11" s="1"/>
  <c r="N309" i="11"/>
  <c r="T303" i="11"/>
  <c r="S303" i="11" s="1"/>
  <c r="K309" i="11"/>
  <c r="T307" i="11"/>
  <c r="S307" i="11" s="1"/>
  <c r="V307" i="11"/>
  <c r="T304" i="11"/>
  <c r="S304" i="11" s="1"/>
  <c r="V304" i="11"/>
  <c r="P309" i="11"/>
  <c r="T306" i="11"/>
  <c r="S306" i="11" s="1"/>
  <c r="V306" i="11"/>
  <c r="T308" i="11"/>
  <c r="S308" i="11" s="1"/>
  <c r="V308" i="11"/>
  <c r="V301" i="11"/>
  <c r="L309" i="11"/>
  <c r="R309" i="11"/>
  <c r="O309" i="11"/>
  <c r="T302" i="11"/>
  <c r="S302" i="11" s="1"/>
  <c r="T297" i="11"/>
  <c r="S297" i="11" s="1"/>
  <c r="T298" i="11"/>
  <c r="S298" i="11" s="1"/>
  <c r="G309" i="11"/>
  <c r="M309" i="11"/>
  <c r="Q309" i="11"/>
  <c r="I309" i="11"/>
  <c r="Q310" i="11" l="1"/>
  <c r="P310" i="11"/>
  <c r="S356" i="11"/>
  <c r="P357" i="11"/>
  <c r="P368" i="11"/>
  <c r="T367" i="11"/>
  <c r="Q368" i="11"/>
  <c r="S367" i="11"/>
  <c r="I365" i="11"/>
  <c r="I367" i="11" s="1"/>
  <c r="W367" i="11" l="1"/>
  <c r="R368" i="11"/>
  <c r="W288" i="11"/>
  <c r="Z50" i="4"/>
  <c r="Y50" i="4"/>
  <c r="X50" i="4"/>
  <c r="Y36" i="4"/>
  <c r="S310" i="11" l="1"/>
  <c r="W310" i="11"/>
  <c r="T310" i="11"/>
</calcChain>
</file>

<file path=xl/sharedStrings.xml><?xml version="1.0" encoding="utf-8"?>
<sst xmlns="http://schemas.openxmlformats.org/spreadsheetml/2006/main" count="1332" uniqueCount="69">
  <si>
    <t xml:space="preserve"> (db)</t>
  </si>
  <si>
    <t xml:space="preserve"> (M Ft)</t>
  </si>
  <si>
    <t>Száma</t>
  </si>
  <si>
    <t>Összege</t>
  </si>
  <si>
    <t>…………………………………………....Hitelintézet</t>
  </si>
  <si>
    <t>ÖSSZESEN</t>
  </si>
  <si>
    <t xml:space="preserve"> 20……év elejétől halmozott adatok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</si>
  <si>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év elejétől halmozott adatok</t>
  </si>
  <si>
    <r>
      <t xml:space="preserve">Érdeklődők száma </t>
    </r>
    <r>
      <rPr>
        <sz val="20"/>
        <rFont val="Times New Roman"/>
        <family val="1"/>
        <charset val="238"/>
      </rPr>
      <t>(db)</t>
    </r>
  </si>
  <si>
    <t>max.</t>
  </si>
  <si>
    <t>20…. ………………….. (év.hónap)</t>
  </si>
  <si>
    <t>Összesen</t>
  </si>
  <si>
    <t>Első közös otthon megszerzése</t>
  </si>
  <si>
    <t>Meglévő gyermekek száma</t>
  </si>
  <si>
    <t>Vállalt gyermekek száma</t>
  </si>
  <si>
    <t>Meglévőből nagyobb, komfortosabb otthonba költözés</t>
  </si>
  <si>
    <t>összege (MFt)</t>
  </si>
  <si>
    <t xml:space="preserve">Befogadott kölcsönkérelmek </t>
  </si>
  <si>
    <t>száma                     (db)</t>
  </si>
  <si>
    <t>jóváírt támogatás összege (MFt)</t>
  </si>
  <si>
    <t>Kölcsönszerződések</t>
  </si>
  <si>
    <t>Meglévő lakás bővítése</t>
  </si>
  <si>
    <t>Meglévő lakás vagy egylakásos lakóépület bővítése</t>
  </si>
  <si>
    <t>Megnevezés</t>
  </si>
  <si>
    <t>Új lakás vagy egylakásos lakóépület építése</t>
  </si>
  <si>
    <t>meglévő</t>
  </si>
  <si>
    <t>vállalt</t>
  </si>
  <si>
    <t xml:space="preserve">  3+</t>
  </si>
  <si>
    <t>Gyermekek száma</t>
  </si>
  <si>
    <t>Ell.</t>
  </si>
  <si>
    <t>HAVI ADATSZOLGÁLTATÁS</t>
  </si>
  <si>
    <t>(elektronikus formában)</t>
  </si>
  <si>
    <t>NEGYEDÉVES ADATSZOLGÁLTATÁS</t>
  </si>
  <si>
    <r>
      <t>Érdeklődők száma</t>
    </r>
    <r>
      <rPr>
        <sz val="20"/>
        <rFont val="Times New Roman"/>
        <family val="1"/>
        <charset val="238"/>
      </rPr>
      <t xml:space="preserve"> (db)</t>
    </r>
  </si>
  <si>
    <t>Meglévő otthon bővítése</t>
  </si>
  <si>
    <t>Használt lakás vagy egylakásos lakóépület vásárlása</t>
  </si>
  <si>
    <t>Használt lakás vagy egylakásos lakóépület vásárlása bővítéssel együtt</t>
  </si>
  <si>
    <t>Eddigiek összesen</t>
  </si>
  <si>
    <t>összege</t>
  </si>
  <si>
    <t>Támogatás</t>
  </si>
  <si>
    <t>Hitel</t>
  </si>
  <si>
    <t>átlag</t>
  </si>
  <si>
    <t>Tám.</t>
  </si>
  <si>
    <t xml:space="preserve">CSOK PLUSZ HITELPROGRAM                                                                                                                                                                                                                                 </t>
  </si>
  <si>
    <r>
      <t>a</t>
    </r>
    <r>
      <rPr>
        <b/>
        <sz val="24"/>
        <rFont val="Times New Roman"/>
        <family val="1"/>
        <charset val="238"/>
      </rPr>
      <t xml:space="preserve"> családok otthonteremtését támogató kedvezményes CSOK Plusz hitelprogramról</t>
    </r>
    <r>
      <rPr>
        <b/>
        <sz val="2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  <charset val="238"/>
      </rPr>
      <t xml:space="preserve">                                           </t>
    </r>
    <r>
      <rPr>
        <i/>
        <sz val="20"/>
        <rFont val="Times New Roman"/>
        <family val="1"/>
        <charset val="238"/>
      </rPr>
      <t>{518/2023. (XI. 30.) Korm. r.  szerint}*</t>
    </r>
  </si>
  <si>
    <r>
      <t xml:space="preserve">*A 302/2023. (VII.11.) Korm. r. valamint a 16/2016. (II.10.) és 17/2016. (II.10.) Korm. r. szerinti adatokat </t>
    </r>
    <r>
      <rPr>
        <u/>
        <sz val="18"/>
        <rFont val="Times New Roman"/>
        <family val="1"/>
        <charset val="238"/>
      </rPr>
      <t>nem</t>
    </r>
    <r>
      <rPr>
        <sz val="18"/>
        <rFont val="Times New Roman"/>
        <family val="1"/>
        <charset val="238"/>
      </rPr>
      <t xml:space="preserve"> tartalmazza!</t>
    </r>
  </si>
  <si>
    <t>Teljesített gyermekvállalás</t>
  </si>
  <si>
    <t>Utóbb született gyermek(ek)</t>
  </si>
  <si>
    <t xml:space="preserve"> ÖSSZESEN</t>
  </si>
  <si>
    <t>40-70 m2 hasznos alapterület</t>
  </si>
  <si>
    <t>70,01-90 m2 hasznos alapterület</t>
  </si>
  <si>
    <t>90,01-110 m2 hasznos alapterület</t>
  </si>
  <si>
    <t>110,01 m2-  hasznos alapterület</t>
  </si>
  <si>
    <t>UTÓBB SZÜLETETT GYERMEK(EK) ÖSSZESEN</t>
  </si>
  <si>
    <t>Támogatási cél</t>
  </si>
  <si>
    <t>szünetel-tetéssel érintett (db)</t>
  </si>
  <si>
    <r>
      <rPr>
        <b/>
        <sz val="13"/>
        <rFont val="Times New Roman"/>
        <family val="1"/>
        <charset val="238"/>
      </rPr>
      <t xml:space="preserve">a családok otthonteremtését támogató kedvezményes CSOK Plusz Hitelprogramról  </t>
    </r>
    <r>
      <rPr>
        <b/>
        <sz val="14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  <charset val="238"/>
      </rPr>
      <t>{518/2023. (XI. 30.) Korm. r.  szerint}*</t>
    </r>
  </si>
  <si>
    <t>Szerződések</t>
  </si>
  <si>
    <t>Az utóbb született gyermekek esetében az előtte lévő táblában, a teljesített gyermekvállalásnál szereplő támogatási összegeket már nem lehet feltüntetni.</t>
  </si>
  <si>
    <r>
      <t xml:space="preserve">*A 302/2023. (VII.11.) Korm. r. valamint a 16/2016. (II.10.) és 17/2016. (II.10.) Korm. r. szerinti adatokat </t>
    </r>
    <r>
      <rPr>
        <u/>
        <sz val="18"/>
        <rFont val="Times New Roman"/>
        <family val="1"/>
        <charset val="238"/>
      </rPr>
      <t>nem</t>
    </r>
    <r>
      <rPr>
        <sz val="18"/>
        <rFont val="Times New Roman"/>
        <family val="1"/>
        <charset val="238"/>
      </rPr>
      <t xml:space="preserve"> tartalmazza.</t>
    </r>
  </si>
  <si>
    <r>
      <t xml:space="preserve">*A 302/2023. (VII.11.) Korm. r. valamint a 16/2016. (II.10.) és 17/2016. (II.10.) Korm. r. szerinti adatokat </t>
    </r>
    <r>
      <rPr>
        <u/>
        <sz val="10"/>
        <rFont val="Times New Roman"/>
        <family val="1"/>
        <charset val="238"/>
      </rPr>
      <t>nem</t>
    </r>
    <r>
      <rPr>
        <sz val="10"/>
        <rFont val="Times New Roman"/>
        <family val="1"/>
        <charset val="238"/>
      </rPr>
      <t xml:space="preserve"> tartalmazza.</t>
    </r>
  </si>
  <si>
    <t>Új lakás vagy új egylakásos lakóépület                                      építése, illetve vásárlása vagy vásárlása bővítéssel együtt</t>
  </si>
  <si>
    <t>Használt lakás vagy használt egylakásos lakóépület                         vásárlása, illetve vásárlása bővítéssel együtt</t>
  </si>
  <si>
    <t>Új lakás vagy egylakásos lakóépület                  vásárlása, illetve vásárlása bővítéssel együtt**</t>
  </si>
  <si>
    <t xml:space="preserve">**Ebből a  vásárlással egybekötött bővítések </t>
  </si>
  <si>
    <t xml:space="preserve">***Ebből a  vásárlással egybekötött bővítések </t>
  </si>
  <si>
    <t>Új lakás vagy egylakásos lakóépület                  vásárlása, illetve vásárlása bővítéssel együtt***</t>
  </si>
  <si>
    <t xml:space="preserve">Ebből a  vásárlással egybekötött bővítések </t>
  </si>
  <si>
    <t>Új lakás vagy egylakásos lakóépület                  vásárlása, illetve vásárlása bővítéssel együtt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</si>
</sst>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#,##0.0"/>
  </numFmts>
  <fonts count="3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name val="Times New Roman"/>
      <family val="1"/>
      <charset val="238"/>
    </font>
    <font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20"/>
      <name val="Times New Roman"/>
      <family val="1"/>
      <charset val="238"/>
    </font>
    <font>
      <i/>
      <sz val="1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sz val="10"/>
      <name val="Arial CE"/>
      <charset val="238"/>
    </font>
    <font>
      <b/>
      <sz val="2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garamon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30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i/>
      <sz val="22"/>
      <color rgb="FF0070C0"/>
      <name val="Times New Roman"/>
      <family val="1"/>
      <charset val="238"/>
    </font>
    <font>
      <b/>
      <sz val="22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u/>
      <sz val="18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/>
      <diagonal style="thin">
        <color auto="1"/>
      </diagonal>
    </border>
  </borders>
  <cellStyleXfs count="18">
    <xf numFmtId="0" fontId="0" fillId="0" borderId="0"/>
    <xf numFmtId="43" fontId="16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8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3" fontId="4" fillId="3" borderId="6" xfId="0" applyNumberFormat="1" applyFont="1" applyFill="1" applyBorder="1" applyAlignment="1" applyProtection="1">
      <alignment horizontal="center" vertical="center"/>
    </xf>
    <xf numFmtId="3" fontId="2" fillId="0" borderId="45" xfId="0" applyNumberFormat="1" applyFont="1" applyBorder="1" applyAlignment="1" applyProtection="1">
      <alignment horizontal="center" vertical="center"/>
      <protection locked="0"/>
    </xf>
    <xf numFmtId="3" fontId="4" fillId="3" borderId="20" xfId="0" applyNumberFormat="1" applyFont="1" applyFill="1" applyBorder="1" applyAlignment="1" applyProtection="1">
      <alignment horizontal="center" vertical="center"/>
    </xf>
    <xf numFmtId="3" fontId="2" fillId="0" borderId="44" xfId="0" applyNumberFormat="1" applyFont="1" applyBorder="1" applyAlignment="1" applyProtection="1">
      <alignment horizontal="center" vertical="center"/>
      <protection locked="0"/>
    </xf>
    <xf numFmtId="3" fontId="2" fillId="5" borderId="45" xfId="0" applyNumberFormat="1" applyFont="1" applyFill="1" applyBorder="1" applyAlignment="1" applyProtection="1">
      <alignment horizontal="center" vertical="center"/>
    </xf>
    <xf numFmtId="4" fontId="4" fillId="3" borderId="7" xfId="0" applyNumberFormat="1" applyFont="1" applyFill="1" applyBorder="1" applyAlignment="1" applyProtection="1">
      <alignment horizontal="center" vertical="center"/>
    </xf>
    <xf numFmtId="4" fontId="4" fillId="3" borderId="8" xfId="0" applyNumberFormat="1" applyFont="1" applyFill="1" applyBorder="1" applyAlignment="1" applyProtection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4" fillId="3" borderId="19" xfId="0" applyNumberFormat="1" applyFont="1" applyFill="1" applyBorder="1" applyAlignment="1" applyProtection="1">
      <alignment horizontal="center" vertical="center"/>
    </xf>
    <xf numFmtId="4" fontId="2" fillId="0" borderId="46" xfId="0" applyNumberFormat="1" applyFont="1" applyBorder="1" applyAlignment="1" applyProtection="1">
      <alignment horizontal="center" vertical="center"/>
      <protection locked="0"/>
    </xf>
    <xf numFmtId="4" fontId="2" fillId="5" borderId="10" xfId="0" applyNumberFormat="1" applyFont="1" applyFill="1" applyBorder="1" applyAlignment="1" applyProtection="1">
      <alignment horizontal="center" vertical="center"/>
    </xf>
    <xf numFmtId="4" fontId="2" fillId="5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protection hidden="1"/>
    </xf>
    <xf numFmtId="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5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</xf>
    <xf numFmtId="3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vertical="center"/>
    </xf>
    <xf numFmtId="0" fontId="2" fillId="2" borderId="34" xfId="0" applyFont="1" applyFill="1" applyBorder="1" applyAlignment="1" applyProtection="1">
      <alignment vertical="center"/>
    </xf>
    <xf numFmtId="0" fontId="2" fillId="2" borderId="55" xfId="0" applyFont="1" applyFill="1" applyBorder="1" applyAlignment="1" applyProtection="1">
      <alignment vertical="center"/>
    </xf>
    <xf numFmtId="0" fontId="2" fillId="2" borderId="52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vertical="center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2" fontId="2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1" fillId="9" borderId="22" xfId="0" applyFont="1" applyFill="1" applyBorder="1" applyAlignment="1" applyProtection="1">
      <alignment horizontal="center" vertical="center"/>
    </xf>
    <xf numFmtId="0" fontId="31" fillId="9" borderId="23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164" fontId="27" fillId="0" borderId="0" xfId="0" applyNumberFormat="1" applyFont="1" applyFill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3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</xf>
    <xf numFmtId="4" fontId="2" fillId="0" borderId="61" xfId="0" applyNumberFormat="1" applyFont="1" applyFill="1" applyBorder="1" applyAlignment="1" applyProtection="1">
      <alignment horizontal="center" vertical="center"/>
      <protection locked="0"/>
    </xf>
    <xf numFmtId="4" fontId="2" fillId="0" borderId="62" xfId="0" applyNumberFormat="1" applyFont="1" applyFill="1" applyBorder="1" applyAlignment="1" applyProtection="1">
      <alignment horizontal="center" vertical="center"/>
      <protection locked="0"/>
    </xf>
    <xf numFmtId="4" fontId="2" fillId="0" borderId="6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3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3" fontId="4" fillId="4" borderId="6" xfId="0" applyNumberFormat="1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horizontal="center" vertical="center"/>
    </xf>
    <xf numFmtId="4" fontId="4" fillId="4" borderId="8" xfId="0" applyNumberFormat="1" applyFont="1" applyFill="1" applyBorder="1" applyAlignment="1" applyProtection="1">
      <alignment horizontal="center" vertical="center"/>
    </xf>
    <xf numFmtId="3" fontId="4" fillId="4" borderId="20" xfId="0" applyNumberFormat="1" applyFont="1" applyFill="1" applyBorder="1" applyAlignment="1" applyProtection="1">
      <alignment horizontal="center" vertical="center"/>
    </xf>
    <xf numFmtId="4" fontId="4" fillId="4" borderId="19" xfId="0" applyNumberFormat="1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vertical="center"/>
    </xf>
    <xf numFmtId="0" fontId="4" fillId="6" borderId="22" xfId="0" applyFont="1" applyFill="1" applyBorder="1" applyAlignment="1" applyProtection="1">
      <alignment vertical="center"/>
    </xf>
    <xf numFmtId="0" fontId="4" fillId="6" borderId="22" xfId="0" applyFont="1" applyFill="1" applyBorder="1" applyAlignment="1" applyProtection="1">
      <alignment horizontal="center" vertical="center"/>
    </xf>
    <xf numFmtId="0" fontId="4" fillId="6" borderId="23" xfId="0" applyFont="1" applyFill="1" applyBorder="1" applyAlignment="1" applyProtection="1">
      <alignment horizontal="center" vertical="center"/>
    </xf>
    <xf numFmtId="3" fontId="4" fillId="6" borderId="6" xfId="0" applyNumberFormat="1" applyFont="1" applyFill="1" applyBorder="1" applyAlignment="1" applyProtection="1">
      <alignment horizontal="center" vertical="center"/>
    </xf>
    <xf numFmtId="4" fontId="4" fillId="6" borderId="7" xfId="0" applyNumberFormat="1" applyFont="1" applyFill="1" applyBorder="1" applyAlignment="1" applyProtection="1">
      <alignment horizontal="center" vertical="center"/>
    </xf>
    <xf numFmtId="4" fontId="4" fillId="6" borderId="8" xfId="0" applyNumberFormat="1" applyFont="1" applyFill="1" applyBorder="1" applyAlignment="1" applyProtection="1">
      <alignment horizontal="center" vertical="center"/>
    </xf>
    <xf numFmtId="3" fontId="4" fillId="6" borderId="20" xfId="0" applyNumberFormat="1" applyFont="1" applyFill="1" applyBorder="1" applyAlignment="1" applyProtection="1">
      <alignment horizontal="center" vertical="center"/>
    </xf>
    <xf numFmtId="4" fontId="4" fillId="6" borderId="19" xfId="0" applyNumberFormat="1" applyFont="1" applyFill="1" applyBorder="1" applyAlignment="1" applyProtection="1">
      <alignment horizontal="center" vertical="center"/>
    </xf>
    <xf numFmtId="0" fontId="4" fillId="10" borderId="22" xfId="0" applyFont="1" applyFill="1" applyBorder="1" applyAlignment="1" applyProtection="1">
      <alignment horizontal="center" vertical="center"/>
    </xf>
    <xf numFmtId="0" fontId="4" fillId="10" borderId="23" xfId="0" applyFont="1" applyFill="1" applyBorder="1" applyAlignment="1" applyProtection="1">
      <alignment horizontal="center" vertical="center"/>
    </xf>
    <xf numFmtId="3" fontId="4" fillId="10" borderId="6" xfId="0" applyNumberFormat="1" applyFont="1" applyFill="1" applyBorder="1" applyAlignment="1" applyProtection="1">
      <alignment horizontal="center" vertical="center"/>
    </xf>
    <xf numFmtId="4" fontId="4" fillId="10" borderId="7" xfId="0" applyNumberFormat="1" applyFont="1" applyFill="1" applyBorder="1" applyAlignment="1" applyProtection="1">
      <alignment horizontal="center" vertical="center"/>
    </xf>
    <xf numFmtId="4" fontId="4" fillId="10" borderId="8" xfId="0" applyNumberFormat="1" applyFont="1" applyFill="1" applyBorder="1" applyAlignment="1" applyProtection="1">
      <alignment horizontal="center" vertical="center"/>
    </xf>
    <xf numFmtId="3" fontId="4" fillId="10" borderId="20" xfId="0" applyNumberFormat="1" applyFont="1" applyFill="1" applyBorder="1" applyAlignment="1" applyProtection="1">
      <alignment horizontal="center" vertical="center"/>
    </xf>
    <xf numFmtId="4" fontId="4" fillId="10" borderId="19" xfId="0" applyNumberFormat="1" applyFont="1" applyFill="1" applyBorder="1" applyAlignment="1" applyProtection="1">
      <alignment horizontal="center" vertical="center"/>
    </xf>
    <xf numFmtId="0" fontId="4" fillId="12" borderId="5" xfId="0" applyFont="1" applyFill="1" applyBorder="1" applyAlignment="1" applyProtection="1">
      <alignment vertical="center"/>
    </xf>
    <xf numFmtId="0" fontId="4" fillId="12" borderId="22" xfId="0" applyFont="1" applyFill="1" applyBorder="1" applyAlignment="1" applyProtection="1">
      <alignment vertical="center"/>
    </xf>
    <xf numFmtId="0" fontId="4" fillId="12" borderId="22" xfId="0" applyFont="1" applyFill="1" applyBorder="1" applyAlignment="1" applyProtection="1">
      <alignment horizontal="center" vertical="center"/>
    </xf>
    <xf numFmtId="0" fontId="4" fillId="12" borderId="23" xfId="0" applyFont="1" applyFill="1" applyBorder="1" applyAlignment="1" applyProtection="1">
      <alignment horizontal="center" vertical="center"/>
    </xf>
    <xf numFmtId="3" fontId="4" fillId="12" borderId="6" xfId="0" applyNumberFormat="1" applyFont="1" applyFill="1" applyBorder="1" applyAlignment="1" applyProtection="1">
      <alignment horizontal="center" vertical="center"/>
    </xf>
    <xf numFmtId="4" fontId="4" fillId="12" borderId="7" xfId="0" applyNumberFormat="1" applyFont="1" applyFill="1" applyBorder="1" applyAlignment="1" applyProtection="1">
      <alignment horizontal="center" vertical="center"/>
    </xf>
    <xf numFmtId="4" fontId="4" fillId="12" borderId="8" xfId="0" applyNumberFormat="1" applyFont="1" applyFill="1" applyBorder="1" applyAlignment="1" applyProtection="1">
      <alignment horizontal="center" vertical="center"/>
    </xf>
    <xf numFmtId="3" fontId="4" fillId="12" borderId="20" xfId="0" applyNumberFormat="1" applyFont="1" applyFill="1" applyBorder="1" applyAlignment="1" applyProtection="1">
      <alignment horizontal="center" vertical="center"/>
    </xf>
    <xf numFmtId="4" fontId="4" fillId="12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" fontId="3" fillId="6" borderId="0" xfId="0" applyNumberFormat="1" applyFont="1" applyFill="1" applyAlignment="1" applyProtection="1">
      <alignment horizontal="center" vertical="center"/>
    </xf>
    <xf numFmtId="3" fontId="3" fillId="13" borderId="0" xfId="0" applyNumberFormat="1" applyFont="1" applyFill="1" applyBorder="1" applyAlignment="1" applyProtection="1">
      <alignment horizontal="center" vertical="center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3" fontId="6" fillId="2" borderId="30" xfId="0" applyNumberFormat="1" applyFont="1" applyFill="1" applyBorder="1" applyAlignment="1" applyProtection="1">
      <alignment horizontal="center" vertical="center" wrapText="1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3" fontId="5" fillId="2" borderId="44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3" fontId="5" fillId="2" borderId="47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3" fontId="5" fillId="2" borderId="14" xfId="0" applyNumberFormat="1" applyFont="1" applyFill="1" applyBorder="1" applyAlignment="1" applyProtection="1">
      <alignment horizontal="center" vertical="center" wrapText="1"/>
    </xf>
    <xf numFmtId="4" fontId="5" fillId="2" borderId="15" xfId="0" applyNumberFormat="1" applyFont="1" applyFill="1" applyBorder="1" applyAlignment="1" applyProtection="1">
      <alignment horizontal="center" vertical="center" wrapText="1"/>
    </xf>
    <xf numFmtId="3" fontId="3" fillId="7" borderId="6" xfId="0" applyNumberFormat="1" applyFont="1" applyFill="1" applyBorder="1" applyAlignment="1" applyProtection="1">
      <alignment horizontal="center" vertical="center" wrapText="1"/>
    </xf>
    <xf numFmtId="4" fontId="3" fillId="7" borderId="7" xfId="0" applyNumberFormat="1" applyFont="1" applyFill="1" applyBorder="1" applyAlignment="1" applyProtection="1">
      <alignment horizontal="center" vertical="center" wrapText="1"/>
    </xf>
    <xf numFmtId="3" fontId="3" fillId="7" borderId="7" xfId="0" applyNumberFormat="1" applyFont="1" applyFill="1" applyBorder="1" applyAlignment="1" applyProtection="1">
      <alignment horizontal="center" vertical="center" wrapText="1"/>
    </xf>
    <xf numFmtId="4" fontId="3" fillId="7" borderId="8" xfId="0" applyNumberFormat="1" applyFont="1" applyFill="1" applyBorder="1" applyAlignment="1" applyProtection="1">
      <alignment horizontal="center" vertical="center" wrapText="1"/>
    </xf>
    <xf numFmtId="4" fontId="3" fillId="6" borderId="0" xfId="0" applyNumberFormat="1" applyFont="1" applyFill="1" applyAlignment="1" applyProtection="1">
      <alignment horizontal="center" vertical="center"/>
    </xf>
    <xf numFmtId="3" fontId="3" fillId="13" borderId="0" xfId="0" applyNumberFormat="1" applyFont="1" applyFill="1" applyAlignment="1" applyProtection="1">
      <alignment horizontal="center" vertical="center"/>
    </xf>
    <xf numFmtId="4" fontId="3" fillId="13" borderId="0" xfId="0" applyNumberFormat="1" applyFont="1" applyFill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center" wrapText="1"/>
    </xf>
    <xf numFmtId="4" fontId="3" fillId="13" borderId="0" xfId="0" applyNumberFormat="1" applyFont="1" applyFill="1" applyBorder="1" applyAlignment="1" applyProtection="1">
      <alignment horizontal="center" vertical="center"/>
    </xf>
    <xf numFmtId="3" fontId="5" fillId="2" borderId="43" xfId="0" applyNumberFormat="1" applyFont="1" applyFill="1" applyBorder="1" applyAlignment="1" applyProtection="1">
      <alignment horizontal="center" vertical="center" wrapText="1"/>
    </xf>
    <xf numFmtId="4" fontId="5" fillId="2" borderId="30" xfId="0" applyNumberFormat="1" applyFont="1" applyFill="1" applyBorder="1" applyAlignment="1" applyProtection="1">
      <alignment horizontal="center" vertical="center" wrapText="1"/>
    </xf>
    <xf numFmtId="3" fontId="5" fillId="2" borderId="30" xfId="0" applyNumberFormat="1" applyFont="1" applyFill="1" applyBorder="1" applyAlignment="1" applyProtection="1">
      <alignment horizontal="center" vertical="center" wrapText="1"/>
    </xf>
    <xf numFmtId="4" fontId="5" fillId="2" borderId="31" xfId="0" applyNumberFormat="1" applyFont="1" applyFill="1" applyBorder="1" applyAlignment="1" applyProtection="1">
      <alignment horizontal="center" vertical="center" wrapText="1"/>
    </xf>
    <xf numFmtId="3" fontId="3" fillId="3" borderId="20" xfId="0" applyNumberFormat="1" applyFont="1" applyFill="1" applyBorder="1" applyAlignment="1" applyProtection="1">
      <alignment horizontal="center" vertical="center" wrapText="1"/>
    </xf>
    <xf numFmtId="3" fontId="6" fillId="2" borderId="4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164" fontId="27" fillId="4" borderId="0" xfId="0" applyNumberFormat="1" applyFont="1" applyFill="1" applyAlignment="1" applyProtection="1">
      <alignment horizontal="center" vertical="center"/>
    </xf>
    <xf numFmtId="2" fontId="28" fillId="0" borderId="0" xfId="0" applyNumberFormat="1" applyFont="1" applyFill="1" applyBorder="1" applyAlignment="1" applyProtection="1">
      <alignment horizontal="center" vertical="center"/>
    </xf>
    <xf numFmtId="4" fontId="2" fillId="0" borderId="61" xfId="0" applyNumberFormat="1" applyFont="1" applyFill="1" applyBorder="1" applyAlignment="1" applyProtection="1">
      <alignment horizontal="center" vertical="center"/>
    </xf>
    <xf numFmtId="4" fontId="2" fillId="0" borderId="62" xfId="0" applyNumberFormat="1" applyFont="1" applyFill="1" applyBorder="1" applyAlignment="1" applyProtection="1">
      <alignment horizontal="center" vertical="center"/>
    </xf>
    <xf numFmtId="4" fontId="2" fillId="0" borderId="63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/>
    </xf>
    <xf numFmtId="4" fontId="24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/>
    <xf numFmtId="3" fontId="6" fillId="2" borderId="32" xfId="0" applyNumberFormat="1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 wrapText="1"/>
    </xf>
    <xf numFmtId="3" fontId="6" fillId="2" borderId="56" xfId="0" applyNumberFormat="1" applyFont="1" applyFill="1" applyBorder="1" applyAlignment="1" applyProtection="1">
      <alignment horizontal="center" vertical="center" wrapText="1"/>
    </xf>
    <xf numFmtId="3" fontId="3" fillId="14" borderId="6" xfId="0" applyNumberFormat="1" applyFont="1" applyFill="1" applyBorder="1" applyAlignment="1" applyProtection="1">
      <alignment horizontal="center" vertical="center" wrapText="1"/>
    </xf>
    <xf numFmtId="3" fontId="3" fillId="14" borderId="7" xfId="0" applyNumberFormat="1" applyFont="1" applyFill="1" applyBorder="1" applyAlignment="1" applyProtection="1">
      <alignment horizontal="center" vertical="center" wrapText="1"/>
    </xf>
    <xf numFmtId="4" fontId="3" fillId="14" borderId="7" xfId="0" applyNumberFormat="1" applyFont="1" applyFill="1" applyBorder="1" applyAlignment="1" applyProtection="1">
      <alignment horizontal="center" vertical="center" wrapText="1"/>
    </xf>
    <xf numFmtId="4" fontId="3" fillId="14" borderId="8" xfId="0" applyNumberFormat="1" applyFont="1" applyFill="1" applyBorder="1" applyAlignment="1" applyProtection="1">
      <alignment horizontal="center" vertical="center" wrapText="1"/>
    </xf>
    <xf numFmtId="3" fontId="3" fillId="12" borderId="20" xfId="0" applyNumberFormat="1" applyFont="1" applyFill="1" applyBorder="1" applyAlignment="1" applyProtection="1">
      <alignment horizontal="center" vertical="center" wrapText="1"/>
    </xf>
    <xf numFmtId="3" fontId="3" fillId="12" borderId="7" xfId="0" applyNumberFormat="1" applyFont="1" applyFill="1" applyBorder="1" applyAlignment="1" applyProtection="1">
      <alignment horizontal="center" vertical="center" wrapText="1"/>
    </xf>
    <xf numFmtId="4" fontId="3" fillId="12" borderId="7" xfId="0" applyNumberFormat="1" applyFont="1" applyFill="1" applyBorder="1" applyAlignment="1" applyProtection="1">
      <alignment horizontal="center" vertical="center" wrapText="1"/>
    </xf>
    <xf numFmtId="4" fontId="3" fillId="12" borderId="8" xfId="0" applyNumberFormat="1" applyFont="1" applyFill="1" applyBorder="1" applyAlignment="1" applyProtection="1">
      <alignment horizontal="center" vertical="center" wrapText="1"/>
    </xf>
    <xf numFmtId="3" fontId="3" fillId="12" borderId="0" xfId="0" applyNumberFormat="1" applyFont="1" applyFill="1" applyAlignment="1" applyProtection="1">
      <alignment horizontal="center" vertical="center"/>
    </xf>
    <xf numFmtId="4" fontId="3" fillId="12" borderId="0" xfId="0" applyNumberFormat="1" applyFont="1" applyFill="1" applyAlignment="1" applyProtection="1">
      <alignment horizontal="center" vertical="center"/>
    </xf>
    <xf numFmtId="3" fontId="3" fillId="14" borderId="0" xfId="0" applyNumberFormat="1" applyFont="1" applyFill="1" applyAlignment="1" applyProtection="1">
      <alignment horizontal="center" vertical="center"/>
    </xf>
    <xf numFmtId="4" fontId="3" fillId="14" borderId="0" xfId="0" applyNumberFormat="1" applyFont="1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4" fontId="2" fillId="5" borderId="61" xfId="0" applyNumberFormat="1" applyFont="1" applyFill="1" applyBorder="1" applyAlignment="1" applyProtection="1">
      <alignment horizontal="center" vertical="center"/>
    </xf>
    <xf numFmtId="3" fontId="2" fillId="5" borderId="44" xfId="0" applyNumberFormat="1" applyFont="1" applyFill="1" applyBorder="1" applyAlignment="1" applyProtection="1">
      <alignment horizontal="center" vertical="center"/>
    </xf>
    <xf numFmtId="4" fontId="2" fillId="5" borderId="62" xfId="0" applyNumberFormat="1" applyFont="1" applyFill="1" applyBorder="1" applyAlignment="1" applyProtection="1">
      <alignment horizontal="center" vertical="center"/>
    </xf>
    <xf numFmtId="4" fontId="2" fillId="5" borderId="63" xfId="0" applyNumberFormat="1" applyFont="1" applyFill="1" applyBorder="1" applyAlignment="1" applyProtection="1">
      <alignment horizontal="center" vertical="center"/>
    </xf>
    <xf numFmtId="4" fontId="2" fillId="5" borderId="46" xfId="0" applyNumberFormat="1" applyFont="1" applyFill="1" applyBorder="1" applyAlignment="1" applyProtection="1">
      <alignment horizontal="center" vertical="center"/>
    </xf>
    <xf numFmtId="3" fontId="2" fillId="3" borderId="45" xfId="0" applyNumberFormat="1" applyFont="1" applyFill="1" applyBorder="1" applyAlignment="1" applyProtection="1">
      <alignment horizontal="center" vertical="center"/>
    </xf>
    <xf numFmtId="4" fontId="2" fillId="3" borderId="10" xfId="0" applyNumberFormat="1" applyFont="1" applyFill="1" applyBorder="1" applyAlignment="1" applyProtection="1">
      <alignment horizontal="center" vertical="center"/>
    </xf>
    <xf numFmtId="4" fontId="2" fillId="3" borderId="61" xfId="0" applyNumberFormat="1" applyFont="1" applyFill="1" applyBorder="1" applyAlignment="1" applyProtection="1">
      <alignment horizontal="center" vertical="center"/>
    </xf>
    <xf numFmtId="3" fontId="2" fillId="3" borderId="44" xfId="0" applyNumberFormat="1" applyFont="1" applyFill="1" applyBorder="1" applyAlignment="1" applyProtection="1">
      <alignment horizontal="center" vertical="center"/>
    </xf>
    <xf numFmtId="4" fontId="2" fillId="3" borderId="62" xfId="0" applyNumberFormat="1" applyFont="1" applyFill="1" applyBorder="1" applyAlignment="1" applyProtection="1">
      <alignment horizontal="center" vertical="center"/>
    </xf>
    <xf numFmtId="4" fontId="2" fillId="3" borderId="63" xfId="0" applyNumberFormat="1" applyFont="1" applyFill="1" applyBorder="1" applyAlignment="1" applyProtection="1">
      <alignment horizontal="center" vertical="center"/>
    </xf>
    <xf numFmtId="4" fontId="2" fillId="3" borderId="13" xfId="0" applyNumberFormat="1" applyFont="1" applyFill="1" applyBorder="1" applyAlignment="1" applyProtection="1">
      <alignment horizontal="center" vertical="center"/>
    </xf>
    <xf numFmtId="4" fontId="2" fillId="3" borderId="46" xfId="0" applyNumberFormat="1" applyFont="1" applyFill="1" applyBorder="1" applyAlignment="1" applyProtection="1">
      <alignment horizontal="center" vertical="center"/>
    </xf>
    <xf numFmtId="3" fontId="2" fillId="3" borderId="45" xfId="0" applyNumberFormat="1" applyFont="1" applyFill="1" applyBorder="1" applyAlignment="1" applyProtection="1">
      <alignment horizontal="center" vertical="center"/>
      <protection locked="0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3" xfId="0" applyNumberFormat="1" applyFont="1" applyFill="1" applyBorder="1" applyAlignment="1" applyProtection="1">
      <alignment horizontal="center" vertical="center"/>
      <protection locked="0"/>
    </xf>
    <xf numFmtId="3" fontId="2" fillId="3" borderId="44" xfId="0" applyNumberFormat="1" applyFont="1" applyFill="1" applyBorder="1" applyAlignment="1" applyProtection="1">
      <alignment horizontal="center" vertical="center"/>
      <protection locked="0"/>
    </xf>
    <xf numFmtId="4" fontId="2" fillId="3" borderId="46" xfId="0" applyNumberFormat="1" applyFont="1" applyFill="1" applyBorder="1" applyAlignment="1" applyProtection="1">
      <alignment horizontal="center" vertical="center"/>
      <protection locked="0"/>
    </xf>
    <xf numFmtId="0" fontId="4" fillId="10" borderId="5" xfId="0" applyFont="1" applyFill="1" applyBorder="1" applyAlignment="1" applyProtection="1">
      <alignment vertical="center"/>
    </xf>
    <xf numFmtId="0" fontId="4" fillId="10" borderId="22" xfId="0" applyFont="1" applyFill="1" applyBorder="1" applyAlignment="1" applyProtection="1">
      <alignment vertical="center"/>
    </xf>
    <xf numFmtId="165" fontId="27" fillId="0" borderId="0" xfId="0" applyNumberFormat="1" applyFont="1" applyFill="1" applyBorder="1" applyAlignment="1" applyProtection="1">
      <alignment horizontal="center" vertical="center"/>
    </xf>
    <xf numFmtId="165" fontId="27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4" fontId="27" fillId="4" borderId="64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Fill="1" applyAlignment="1" applyProtection="1">
      <alignment horizontal="center" vertical="center"/>
    </xf>
    <xf numFmtId="164" fontId="27" fillId="0" borderId="64" xfId="0" applyNumberFormat="1" applyFont="1" applyFill="1" applyBorder="1" applyAlignment="1" applyProtection="1">
      <alignment horizontal="center" vertical="center"/>
    </xf>
    <xf numFmtId="164" fontId="27" fillId="0" borderId="64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/>
    <xf numFmtId="2" fontId="4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top"/>
    </xf>
    <xf numFmtId="4" fontId="25" fillId="0" borderId="0" xfId="0" applyNumberFormat="1" applyFont="1" applyFill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</xf>
    <xf numFmtId="3" fontId="24" fillId="3" borderId="0" xfId="0" applyNumberFormat="1" applyFont="1" applyFill="1" applyAlignment="1" applyProtection="1">
      <alignment horizontal="center" vertical="center"/>
    </xf>
    <xf numFmtId="165" fontId="4" fillId="0" borderId="0" xfId="0" applyNumberFormat="1" applyFont="1" applyFill="1" applyAlignment="1" applyProtection="1">
      <alignment horizontal="center" vertical="center"/>
    </xf>
    <xf numFmtId="165" fontId="4" fillId="6" borderId="0" xfId="0" applyNumberFormat="1" applyFont="1" applyFill="1" applyAlignment="1" applyProtection="1">
      <alignment horizontal="center" vertical="center"/>
    </xf>
    <xf numFmtId="165" fontId="24" fillId="3" borderId="0" xfId="0" applyNumberFormat="1" applyFont="1" applyFill="1" applyAlignment="1" applyProtection="1">
      <alignment horizontal="center" vertical="center"/>
    </xf>
    <xf numFmtId="165" fontId="4" fillId="1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protection locked="0"/>
    </xf>
    <xf numFmtId="165" fontId="4" fillId="10" borderId="0" xfId="0" applyNumberFormat="1" applyFont="1" applyFill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3" fontId="24" fillId="6" borderId="0" xfId="0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Border="1" applyAlignment="1" applyProtection="1">
      <alignment horizontal="center"/>
    </xf>
    <xf numFmtId="1" fontId="24" fillId="12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protection hidden="1"/>
    </xf>
    <xf numFmtId="0" fontId="24" fillId="0" borderId="0" xfId="0" applyFont="1" applyAlignment="1" applyProtection="1">
      <alignment vertical="center"/>
    </xf>
    <xf numFmtId="0" fontId="24" fillId="2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 vertical="top"/>
    </xf>
    <xf numFmtId="0" fontId="24" fillId="0" borderId="0" xfId="0" applyFont="1" applyFill="1" applyAlignment="1" applyProtection="1">
      <alignment vertical="center" wrapText="1"/>
      <protection locked="0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textRotation="90" wrapText="1"/>
    </xf>
    <xf numFmtId="0" fontId="6" fillId="2" borderId="58" xfId="0" applyFont="1" applyFill="1" applyBorder="1" applyAlignment="1" applyProtection="1">
      <alignment horizontal="center" vertical="center" textRotation="90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29" fillId="11" borderId="25" xfId="0" applyFont="1" applyFill="1" applyBorder="1" applyAlignment="1" applyProtection="1">
      <alignment horizontal="center" vertical="center"/>
    </xf>
    <xf numFmtId="0" fontId="29" fillId="11" borderId="26" xfId="0" applyFont="1" applyFill="1" applyBorder="1" applyAlignment="1" applyProtection="1">
      <alignment horizontal="center" vertical="center"/>
    </xf>
    <xf numFmtId="0" fontId="29" fillId="11" borderId="27" xfId="0" applyFont="1" applyFill="1" applyBorder="1" applyAlignment="1" applyProtection="1">
      <alignment horizontal="center" vertical="center"/>
    </xf>
    <xf numFmtId="0" fontId="29" fillId="11" borderId="12" xfId="0" applyFont="1" applyFill="1" applyBorder="1" applyAlignment="1" applyProtection="1">
      <alignment horizontal="center" vertical="center"/>
    </xf>
    <xf numFmtId="0" fontId="30" fillId="11" borderId="29" xfId="0" applyFont="1" applyFill="1" applyBorder="1" applyAlignment="1" applyProtection="1">
      <alignment horizontal="center" vertical="center" wrapText="1"/>
    </xf>
    <xf numFmtId="0" fontId="30" fillId="11" borderId="30" xfId="0" applyFont="1" applyFill="1" applyBorder="1" applyAlignment="1" applyProtection="1">
      <alignment horizontal="center" vertical="center" wrapText="1"/>
    </xf>
    <xf numFmtId="0" fontId="30" fillId="11" borderId="31" xfId="0" applyFont="1" applyFill="1" applyBorder="1" applyAlignment="1" applyProtection="1">
      <alignment horizontal="center" vertical="center" wrapText="1"/>
    </xf>
    <xf numFmtId="0" fontId="30" fillId="11" borderId="43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textRotation="90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0" fillId="8" borderId="30" xfId="0" applyFont="1" applyFill="1" applyBorder="1" applyAlignment="1" applyProtection="1">
      <alignment horizontal="center" vertical="center" wrapText="1"/>
    </xf>
    <xf numFmtId="0" fontId="30" fillId="8" borderId="31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3" fontId="3" fillId="3" borderId="5" xfId="0" applyNumberFormat="1" applyFont="1" applyFill="1" applyBorder="1" applyAlignment="1" applyProtection="1">
      <alignment horizontal="center" vertical="center" wrapText="1"/>
    </xf>
    <xf numFmtId="3" fontId="3" fillId="3" borderId="20" xfId="0" applyNumberFormat="1" applyFont="1" applyFill="1" applyBorder="1" applyAlignment="1" applyProtection="1">
      <alignment horizontal="center" vertical="center" wrapText="1"/>
    </xf>
    <xf numFmtId="3" fontId="3" fillId="3" borderId="19" xfId="0" applyNumberFormat="1" applyFont="1" applyFill="1" applyBorder="1" applyAlignment="1" applyProtection="1">
      <alignment horizontal="center" vertical="center" wrapText="1"/>
    </xf>
    <xf numFmtId="3" fontId="3" fillId="3" borderId="23" xfId="0" applyNumberFormat="1" applyFont="1" applyFill="1" applyBorder="1" applyAlignment="1" applyProtection="1">
      <alignment horizontal="center" vertical="center" wrapText="1"/>
    </xf>
    <xf numFmtId="3" fontId="3" fillId="3" borderId="22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8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3" fontId="5" fillId="2" borderId="35" xfId="0" applyNumberFormat="1" applyFont="1" applyFill="1" applyBorder="1" applyAlignment="1" applyProtection="1">
      <alignment horizontal="center" vertical="center" wrapText="1"/>
    </xf>
    <xf numFmtId="3" fontId="5" fillId="2" borderId="47" xfId="0" applyNumberFormat="1" applyFont="1" applyFill="1" applyBorder="1" applyAlignment="1" applyProtection="1">
      <alignment horizontal="center" vertical="center" wrapText="1"/>
    </xf>
    <xf numFmtId="3" fontId="5" fillId="2" borderId="33" xfId="0" applyNumberFormat="1" applyFont="1" applyFill="1" applyBorder="1" applyAlignment="1" applyProtection="1">
      <alignment horizontal="center" vertical="center" wrapText="1"/>
    </xf>
    <xf numFmtId="3" fontId="5" fillId="2" borderId="36" xfId="0" applyNumberFormat="1" applyFont="1" applyFill="1" applyBorder="1" applyAlignment="1" applyProtection="1">
      <alignment horizontal="center" vertical="center" wrapText="1"/>
    </xf>
    <xf numFmtId="3" fontId="5" fillId="2" borderId="52" xfId="0" applyNumberFormat="1" applyFont="1" applyFill="1" applyBorder="1" applyAlignment="1" applyProtection="1">
      <alignment horizontal="center" vertical="center" wrapText="1"/>
    </xf>
    <xf numFmtId="3" fontId="5" fillId="2" borderId="43" xfId="0" applyNumberFormat="1" applyFont="1" applyFill="1" applyBorder="1" applyAlignment="1" applyProtection="1">
      <alignment horizontal="center" vertical="center" wrapText="1"/>
    </xf>
    <xf numFmtId="3" fontId="5" fillId="2" borderId="37" xfId="0" applyNumberFormat="1" applyFont="1" applyFill="1" applyBorder="1" applyAlignment="1" applyProtection="1">
      <alignment horizontal="center" vertical="center" wrapText="1"/>
    </xf>
    <xf numFmtId="3" fontId="5" fillId="2" borderId="51" xfId="0" applyNumberFormat="1" applyFont="1" applyFill="1" applyBorder="1" applyAlignment="1" applyProtection="1">
      <alignment horizontal="center" vertical="center" wrapText="1"/>
    </xf>
    <xf numFmtId="3" fontId="5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top"/>
    </xf>
    <xf numFmtId="3" fontId="3" fillId="7" borderId="22" xfId="0" applyNumberFormat="1" applyFont="1" applyFill="1" applyBorder="1" applyAlignment="1" applyProtection="1">
      <alignment horizontal="center" vertical="center" wrapText="1"/>
    </xf>
    <xf numFmtId="3" fontId="3" fillId="7" borderId="20" xfId="0" applyNumberFormat="1" applyFont="1" applyFill="1" applyBorder="1" applyAlignment="1" applyProtection="1">
      <alignment horizontal="center" vertical="center" wrapText="1"/>
    </xf>
    <xf numFmtId="3" fontId="3" fillId="7" borderId="19" xfId="0" applyNumberFormat="1" applyFont="1" applyFill="1" applyBorder="1" applyAlignment="1" applyProtection="1">
      <alignment horizontal="center" vertical="center" wrapText="1"/>
    </xf>
    <xf numFmtId="3" fontId="3" fillId="7" borderId="23" xfId="0" applyNumberFormat="1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 shrinkToFit="1"/>
    </xf>
    <xf numFmtId="0" fontId="3" fillId="5" borderId="53" xfId="0" applyFont="1" applyFill="1" applyBorder="1" applyAlignment="1" applyProtection="1">
      <alignment horizontal="center" vertical="center" wrapText="1" shrinkToFit="1"/>
    </xf>
    <xf numFmtId="0" fontId="3" fillId="5" borderId="42" xfId="0" applyFont="1" applyFill="1" applyBorder="1" applyAlignment="1" applyProtection="1">
      <alignment horizontal="center" vertical="center" wrapText="1" shrinkToFit="1"/>
    </xf>
    <xf numFmtId="0" fontId="13" fillId="6" borderId="25" xfId="0" applyFont="1" applyFill="1" applyBorder="1" applyAlignment="1" applyProtection="1">
      <alignment horizontal="center" vertical="center"/>
    </xf>
    <xf numFmtId="0" fontId="13" fillId="6" borderId="26" xfId="0" applyFont="1" applyFill="1" applyBorder="1" applyAlignment="1" applyProtection="1">
      <alignment horizontal="center" vertical="center"/>
    </xf>
    <xf numFmtId="0" fontId="13" fillId="6" borderId="27" xfId="0" applyFont="1" applyFill="1" applyBorder="1" applyAlignment="1" applyProtection="1">
      <alignment horizontal="center" vertical="center"/>
    </xf>
    <xf numFmtId="3" fontId="5" fillId="2" borderId="40" xfId="0" applyNumberFormat="1" applyFont="1" applyFill="1" applyBorder="1" applyAlignment="1" applyProtection="1">
      <alignment horizontal="center" vertical="center" wrapText="1"/>
    </xf>
    <xf numFmtId="3" fontId="5" fillId="2" borderId="44" xfId="0" applyNumberFormat="1" applyFont="1" applyFill="1" applyBorder="1" applyAlignment="1" applyProtection="1">
      <alignment horizontal="center" vertical="center" wrapText="1"/>
    </xf>
    <xf numFmtId="3" fontId="5" fillId="2" borderId="46" xfId="0" applyNumberFormat="1" applyFont="1" applyFill="1" applyBorder="1" applyAlignment="1" applyProtection="1">
      <alignment horizontal="center" vertical="center" wrapText="1"/>
    </xf>
    <xf numFmtId="3" fontId="5" fillId="2" borderId="48" xfId="0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29" fillId="8" borderId="28" xfId="0" applyFont="1" applyFill="1" applyBorder="1" applyAlignment="1" applyProtection="1">
      <alignment horizontal="center" vertical="center"/>
    </xf>
    <xf numFmtId="0" fontId="29" fillId="8" borderId="14" xfId="0" applyFont="1" applyFill="1" applyBorder="1" applyAlignment="1" applyProtection="1">
      <alignment horizontal="center" vertical="center"/>
    </xf>
    <xf numFmtId="0" fontId="29" fillId="8" borderId="15" xfId="0" applyFont="1" applyFill="1" applyBorder="1" applyAlignment="1" applyProtection="1">
      <alignment horizontal="center" vertical="center"/>
    </xf>
    <xf numFmtId="0" fontId="30" fillId="8" borderId="2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9" fillId="15" borderId="45" xfId="0" applyFont="1" applyFill="1" applyBorder="1" applyAlignment="1" applyProtection="1">
      <alignment horizontal="center" vertical="center"/>
    </xf>
    <xf numFmtId="0" fontId="29" fillId="15" borderId="10" xfId="0" applyFont="1" applyFill="1" applyBorder="1" applyAlignment="1" applyProtection="1">
      <alignment horizontal="center" vertical="center"/>
    </xf>
    <xf numFmtId="0" fontId="29" fillId="15" borderId="13" xfId="0" applyFont="1" applyFill="1" applyBorder="1" applyAlignment="1" applyProtection="1">
      <alignment horizontal="center" vertical="center"/>
    </xf>
    <xf numFmtId="0" fontId="30" fillId="15" borderId="29" xfId="0" applyFont="1" applyFill="1" applyBorder="1" applyAlignment="1" applyProtection="1">
      <alignment horizontal="center" vertical="center" wrapText="1"/>
    </xf>
    <xf numFmtId="0" fontId="30" fillId="15" borderId="30" xfId="0" applyFont="1" applyFill="1" applyBorder="1" applyAlignment="1" applyProtection="1">
      <alignment horizontal="center" vertical="center" wrapText="1"/>
    </xf>
    <xf numFmtId="0" fontId="30" fillId="15" borderId="3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13" fillId="14" borderId="25" xfId="0" applyFont="1" applyFill="1" applyBorder="1" applyAlignment="1" applyProtection="1">
      <alignment horizontal="center" vertical="center"/>
    </xf>
    <xf numFmtId="0" fontId="13" fillId="14" borderId="26" xfId="0" applyFont="1" applyFill="1" applyBorder="1" applyAlignment="1" applyProtection="1">
      <alignment horizontal="center" vertical="center"/>
    </xf>
    <xf numFmtId="0" fontId="13" fillId="14" borderId="27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13" fillId="12" borderId="6" xfId="0" applyFont="1" applyFill="1" applyBorder="1" applyAlignment="1" applyProtection="1">
      <alignment horizontal="center" vertical="center"/>
    </xf>
    <xf numFmtId="0" fontId="13" fillId="12" borderId="7" xfId="0" applyFont="1" applyFill="1" applyBorder="1" applyAlignment="1" applyProtection="1">
      <alignment horizontal="center" vertical="center"/>
    </xf>
    <xf numFmtId="0" fontId="13" fillId="1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6" fillId="3" borderId="9" xfId="0" applyFont="1" applyFill="1" applyBorder="1" applyAlignment="1" applyProtection="1">
      <alignment horizontal="center" vertical="center" wrapText="1"/>
    </xf>
    <xf numFmtId="0" fontId="36" fillId="3" borderId="18" xfId="0" applyFont="1" applyFill="1" applyBorder="1" applyAlignment="1" applyProtection="1">
      <alignment horizontal="center" vertical="center" wrapText="1"/>
    </xf>
    <xf numFmtId="0" fontId="36" fillId="3" borderId="24" xfId="0" applyFont="1" applyFill="1" applyBorder="1" applyAlignment="1" applyProtection="1">
      <alignment horizontal="center" vertical="center" wrapText="1"/>
    </xf>
    <xf numFmtId="0" fontId="36" fillId="3" borderId="4" xfId="0" applyFont="1" applyFill="1" applyBorder="1" applyAlignment="1" applyProtection="1">
      <alignment horizontal="center" vertical="center" wrapText="1"/>
    </xf>
    <xf numFmtId="0" fontId="36" fillId="3" borderId="0" xfId="0" applyFont="1" applyFill="1" applyBorder="1" applyAlignment="1" applyProtection="1">
      <alignment horizontal="center" vertical="center" wrapText="1"/>
    </xf>
    <xf numFmtId="0" fontId="36" fillId="3" borderId="3" xfId="0" applyFont="1" applyFill="1" applyBorder="1" applyAlignment="1" applyProtection="1">
      <alignment horizontal="center" vertical="center" wrapText="1"/>
    </xf>
    <xf numFmtId="0" fontId="36" fillId="3" borderId="2" xfId="0" applyFont="1" applyFill="1" applyBorder="1" applyAlignment="1" applyProtection="1">
      <alignment horizontal="center" vertical="center" wrapText="1"/>
    </xf>
    <xf numFmtId="0" fontId="36" fillId="3" borderId="1" xfId="0" applyFont="1" applyFill="1" applyBorder="1" applyAlignment="1" applyProtection="1">
      <alignment horizontal="center" vertical="center" wrapText="1"/>
    </xf>
    <xf numFmtId="0" fontId="36" fillId="3" borderId="21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horizontal="center" vertical="center" wrapText="1"/>
    </xf>
    <xf numFmtId="0" fontId="4" fillId="12" borderId="18" xfId="0" applyFont="1" applyFill="1" applyBorder="1" applyAlignment="1" applyProtection="1">
      <alignment horizontal="center" vertical="center" wrapText="1"/>
    </xf>
    <xf numFmtId="0" fontId="4" fillId="12" borderId="24" xfId="0" applyFont="1" applyFill="1" applyBorder="1" applyAlignment="1" applyProtection="1">
      <alignment horizontal="center" vertical="center" wrapText="1"/>
    </xf>
    <xf numFmtId="0" fontId="4" fillId="12" borderId="4" xfId="0" applyFont="1" applyFill="1" applyBorder="1" applyAlignment="1" applyProtection="1">
      <alignment horizontal="center" vertical="center" wrapText="1"/>
    </xf>
    <xf numFmtId="0" fontId="4" fillId="12" borderId="0" xfId="0" applyFont="1" applyFill="1" applyBorder="1" applyAlignment="1" applyProtection="1">
      <alignment horizontal="center" vertical="center" wrapText="1"/>
    </xf>
    <xf numFmtId="0" fontId="4" fillId="12" borderId="3" xfId="0" applyFont="1" applyFill="1" applyBorder="1" applyAlignment="1" applyProtection="1">
      <alignment horizontal="center" vertical="center" wrapText="1"/>
    </xf>
    <xf numFmtId="0" fontId="4" fillId="12" borderId="2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12" borderId="2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</xf>
    <xf numFmtId="0" fontId="4" fillId="11" borderId="18" xfId="0" applyFont="1" applyFill="1" applyBorder="1" applyAlignment="1" applyProtection="1">
      <alignment horizontal="center" vertical="center" wrapText="1"/>
    </xf>
    <xf numFmtId="0" fontId="4" fillId="11" borderId="24" xfId="0" applyFont="1" applyFill="1" applyBorder="1" applyAlignment="1" applyProtection="1">
      <alignment horizontal="center" vertical="center" wrapText="1"/>
    </xf>
    <xf numFmtId="0" fontId="4" fillId="11" borderId="4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4" fillId="10" borderId="9" xfId="0" applyFont="1" applyFill="1" applyBorder="1" applyAlignment="1" applyProtection="1">
      <alignment horizontal="center" vertical="center"/>
    </xf>
    <xf numFmtId="0" fontId="4" fillId="10" borderId="18" xfId="0" applyFont="1" applyFill="1" applyBorder="1" applyAlignment="1" applyProtection="1">
      <alignment horizontal="center" vertical="center"/>
    </xf>
    <xf numFmtId="0" fontId="4" fillId="10" borderId="24" xfId="0" applyFont="1" applyFill="1" applyBorder="1" applyAlignment="1" applyProtection="1">
      <alignment horizontal="center" vertical="center"/>
    </xf>
    <xf numFmtId="0" fontId="4" fillId="10" borderId="4" xfId="0" applyFont="1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10" borderId="3" xfId="0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0" fontId="4" fillId="10" borderId="21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18" xfId="0" applyFont="1" applyFill="1" applyBorder="1" applyAlignment="1" applyProtection="1">
      <alignment horizontal="center" vertical="center" wrapText="1"/>
    </xf>
    <xf numFmtId="0" fontId="4" fillId="6" borderId="2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justify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29" fillId="15" borderId="34" xfId="0" applyFont="1" applyFill="1" applyBorder="1" applyAlignment="1" applyProtection="1">
      <alignment horizontal="center" vertical="center"/>
    </xf>
    <xf numFmtId="0" fontId="29" fillId="15" borderId="35" xfId="0" applyFont="1" applyFill="1" applyBorder="1" applyAlignment="1" applyProtection="1">
      <alignment horizontal="center" vertical="center"/>
    </xf>
    <xf numFmtId="0" fontId="29" fillId="15" borderId="36" xfId="0" applyFont="1" applyFill="1" applyBorder="1" applyAlignment="1" applyProtection="1">
      <alignment horizontal="center" vertical="center"/>
    </xf>
    <xf numFmtId="3" fontId="4" fillId="10" borderId="0" xfId="0" applyNumberFormat="1" applyFont="1" applyFill="1" applyBorder="1" applyAlignment="1" applyProtection="1">
      <alignment horizontal="center" vertical="center"/>
    </xf>
    <xf numFmtId="3" fontId="4" fillId="6" borderId="0" xfId="0" applyNumberFormat="1" applyFont="1" applyFill="1" applyBorder="1" applyAlignment="1" applyProtection="1">
      <alignment horizontal="center" vertical="center"/>
    </xf>
  </cellXfs>
  <cellStyles count="18">
    <cellStyle name="Ezres 2" xfId="1"/>
    <cellStyle name="Normál" xfId="0" builtinId="0"/>
    <cellStyle name="Normal 2" xfId="2"/>
    <cellStyle name="Normál 2" xfId="3"/>
    <cellStyle name="Normál 23" xfId="4"/>
    <cellStyle name="Normál 23 2" xfId="5"/>
    <cellStyle name="Normál 3" xfId="6"/>
    <cellStyle name="Normál 3 2" xfId="7"/>
    <cellStyle name="Normál 3 3" xfId="8"/>
    <cellStyle name="Normál 4" xfId="9"/>
    <cellStyle name="Normál 4 2" xfId="10"/>
    <cellStyle name="Normál 5" xfId="11"/>
    <cellStyle name="Normál 6" xfId="12"/>
    <cellStyle name="Normál 7" xfId="13"/>
    <cellStyle name="Százalék 2" xfId="14"/>
    <cellStyle name="Százalék 2 2" xfId="15"/>
    <cellStyle name="Százalék 3" xfId="16"/>
    <cellStyle name="Százalék 3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yugat/Dokumentumok/kontrolling/JELENT&#201;SEK/Havi%20jelent&#233;s/M&#193;K%20havi%20jelent&#233;s/HAVI%20ELSZ&#193;MOL&#193;SOK/Havi_tamogatas_elsz/MAK_analitika_10_hohoz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Jelz&#225;loghitel_&#252;zletfejleszt&#233;s\_AJK%20verzi&#243;k\20190101_v21.10\Aj&#225;nlatk&#233;sz&#237;t&#337;_20190101_v21.10_NYITOTT_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Jelz&#225;loghitel_&#252;zletfejleszt&#233;s\_AJK%20verzi&#243;k\20190101_v21.03\Aj&#225;nlatk&#233;sz&#237;t&#337;_20190101_v21.03_NYITOTT_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ÁK teljes"/>
      <sheetName val="Munka1"/>
      <sheetName val="MÁK OTK 15.sor"/>
      <sheetName val="Adatkocka-Partner"/>
      <sheetName val="Adatkocka-hitel"/>
      <sheetName val="adatkocka H1480"/>
      <sheetName val="12. sorhoz"/>
      <sheetName val=" kamattám.lista H1480"/>
      <sheetName val="kamattám.lista OTK 15.sor"/>
      <sheetName val="ami kimarad a 10.havi jelenté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_Cashflow IGÉNYELT"/>
      <sheetName val="Cashflow MAX HÖ MAX FI"/>
      <sheetName val="Cashflow MAX HÖ MIN FI"/>
      <sheetName val="Kezdolap"/>
      <sheetName val="Cashflow IGÉNYELT MAX THM"/>
      <sheetName val="P_Fióklista"/>
      <sheetName val="Adatrögzítés TÁMOGATÁS"/>
      <sheetName val="Eredmények"/>
      <sheetName val="jelzáloghitel igénylolap"/>
      <sheetName val="DOK_Doksilista"/>
      <sheetName val="DOK_Doksilista_"/>
      <sheetName val="Adatrögzítés CIB24"/>
      <sheetName val="Egyszerusített kalkuláció"/>
      <sheetName val="Repi_pelda"/>
      <sheetName val="MFL_Termék ismerteto"/>
      <sheetName val="DOK_Ajanlat"/>
      <sheetName val="PARA"/>
      <sheetName val="well_located_ingatlan"/>
      <sheetName val="Munka1"/>
      <sheetName val="MFL2_Cashflow IGÉNYELT"/>
      <sheetName val="Cashflow IGÉNYELT"/>
      <sheetName val="Adatrögzítés"/>
      <sheetName val="Adatok"/>
      <sheetName val="MFL_Ajánlat"/>
      <sheetName val="MFL_Doksilista"/>
      <sheetName val="PARA_DOKULISTA"/>
      <sheetName val="DOK_Ajánlat_CIB24"/>
      <sheetName val="DOK_Elomin"/>
      <sheetName val="DOK_Adatösszefoglaló"/>
      <sheetName val="Hitel lefutása"/>
      <sheetName val="ODS"/>
      <sheetName val="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6">
          <cell r="E186">
            <v>25000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L_Cashflow IGÉNYELT"/>
      <sheetName val="Cashflow MAX HÖ MAX FI"/>
      <sheetName val="Cashflow MAX HÖ MIN FI"/>
      <sheetName val="Cashflow IGÉNYELT"/>
      <sheetName val="Adatok"/>
      <sheetName val="Cashflow IGÉNYELT MAX THM"/>
      <sheetName val="Kezdőlap"/>
      <sheetName val="well_located_ingatlan"/>
      <sheetName val="P_Fióklista"/>
      <sheetName val="Adatrögzítés"/>
      <sheetName val="DOK_Ajanlat"/>
      <sheetName val="Adatrögzítés CIB24"/>
      <sheetName val="Egyszerűsített kalkuláció"/>
      <sheetName val="PARA"/>
      <sheetName val="MFL_Termék ismertető"/>
      <sheetName val="MFL_Ajánlat"/>
      <sheetName val="MFL_Doksilista"/>
      <sheetName val="DOK_Doksilista"/>
      <sheetName val="jelzáloghitel igénylőlap"/>
      <sheetName val="Repi_pelda"/>
      <sheetName val="Adatrögzítés TÁMOGATÁS"/>
      <sheetName val="Eredmények"/>
      <sheetName val="DOK_Ajánlat_CIB24"/>
      <sheetName val="DOK_Elomin"/>
      <sheetName val="DOK_Adatösszefoglaló"/>
      <sheetName val="Hitel lefutása"/>
      <sheetName val="ODS"/>
      <sheetName val="OD"/>
      <sheetName val="PARA_DOKU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C967"/>
  <sheetViews>
    <sheetView showGridLines="0" tabSelected="1" zoomScale="35" zoomScaleNormal="35" zoomScaleSheetLayoutView="40" workbookViewId="0">
      <selection activeCell="AB64" sqref="AB64"/>
    </sheetView>
  </sheetViews>
  <sheetFormatPr defaultColWidth="2.33203125" defaultRowHeight="33" customHeight="1"/>
  <cols>
    <col min="1" max="1" width="10.6640625" style="10" customWidth="1"/>
    <col min="2" max="2" width="23.33203125" style="10" customWidth="1"/>
    <col min="3" max="3" width="18.77734375" style="10" customWidth="1"/>
    <col min="4" max="5" width="18.77734375" style="11" customWidth="1"/>
    <col min="6" max="6" width="18.77734375" style="9" customWidth="1"/>
    <col min="7" max="8" width="18.77734375" style="10" customWidth="1"/>
    <col min="9" max="29" width="18.88671875" style="10" customWidth="1"/>
    <col min="30" max="36" width="25.33203125" style="10" customWidth="1"/>
    <col min="37" max="16384" width="2.33203125" style="10"/>
  </cols>
  <sheetData>
    <row r="1" spans="1:27" ht="33" customHeight="1">
      <c r="A1" s="363" t="s">
        <v>30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7" ht="33" customHeight="1">
      <c r="A2" s="364" t="s">
        <v>31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7" ht="69" customHeight="1">
      <c r="A3" s="384" t="s">
        <v>44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</row>
    <row r="4" spans="1:27" s="9" customFormat="1" ht="54.6" customHeight="1">
      <c r="A4" s="365" t="s">
        <v>4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</row>
    <row r="5" spans="1:27" s="9" customFormat="1" ht="48" customHeight="1">
      <c r="A5" s="366" t="s">
        <v>10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</row>
    <row r="6" spans="1:27" s="9" customFormat="1" ht="23.25" customHeight="1">
      <c r="A6" s="367" t="s">
        <v>7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</row>
    <row r="7" spans="1:27" s="17" customFormat="1" ht="72.599999999999994" customHeight="1" thickBot="1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</row>
    <row r="8" spans="1:27" s="9" customFormat="1" ht="60" customHeight="1">
      <c r="A8" s="300" t="s">
        <v>54</v>
      </c>
      <c r="B8" s="301"/>
      <c r="C8" s="373" t="s">
        <v>61</v>
      </c>
      <c r="D8" s="374"/>
      <c r="E8" s="374"/>
      <c r="F8" s="374"/>
      <c r="G8" s="374"/>
      <c r="H8" s="375"/>
      <c r="I8" s="317" t="s">
        <v>62</v>
      </c>
      <c r="J8" s="318"/>
      <c r="K8" s="318"/>
      <c r="L8" s="318"/>
      <c r="M8" s="318"/>
      <c r="N8" s="319"/>
      <c r="O8" s="320" t="s">
        <v>22</v>
      </c>
      <c r="P8" s="321"/>
      <c r="Q8" s="321"/>
      <c r="R8" s="321"/>
      <c r="S8" s="321"/>
      <c r="T8" s="322"/>
      <c r="U8" s="376" t="s">
        <v>5</v>
      </c>
      <c r="V8" s="377"/>
      <c r="W8" s="377"/>
      <c r="X8" s="377"/>
      <c r="Y8" s="377"/>
      <c r="Z8" s="378"/>
    </row>
    <row r="9" spans="1:27" s="42" customFormat="1" ht="45" customHeight="1">
      <c r="A9" s="389"/>
      <c r="B9" s="390"/>
      <c r="C9" s="385" t="s">
        <v>14</v>
      </c>
      <c r="D9" s="386"/>
      <c r="E9" s="386"/>
      <c r="F9" s="386"/>
      <c r="G9" s="386"/>
      <c r="H9" s="387"/>
      <c r="I9" s="385" t="s">
        <v>14</v>
      </c>
      <c r="J9" s="386"/>
      <c r="K9" s="386"/>
      <c r="L9" s="386"/>
      <c r="M9" s="386"/>
      <c r="N9" s="387"/>
      <c r="O9" s="385" t="s">
        <v>14</v>
      </c>
      <c r="P9" s="386"/>
      <c r="Q9" s="386"/>
      <c r="R9" s="386"/>
      <c r="S9" s="386"/>
      <c r="T9" s="387"/>
      <c r="U9" s="385" t="s">
        <v>14</v>
      </c>
      <c r="V9" s="386"/>
      <c r="W9" s="386"/>
      <c r="X9" s="386"/>
      <c r="Y9" s="386"/>
      <c r="Z9" s="387"/>
    </row>
    <row r="10" spans="1:27" s="9" customFormat="1" ht="45" customHeight="1" thickBot="1">
      <c r="A10" s="302"/>
      <c r="B10" s="303"/>
      <c r="C10" s="388">
        <v>1</v>
      </c>
      <c r="D10" s="323"/>
      <c r="E10" s="323">
        <v>2</v>
      </c>
      <c r="F10" s="323"/>
      <c r="G10" s="323">
        <v>3</v>
      </c>
      <c r="H10" s="324"/>
      <c r="I10" s="388">
        <v>1</v>
      </c>
      <c r="J10" s="323"/>
      <c r="K10" s="323">
        <v>2</v>
      </c>
      <c r="L10" s="323"/>
      <c r="M10" s="323">
        <v>3</v>
      </c>
      <c r="N10" s="324"/>
      <c r="O10" s="388">
        <v>1</v>
      </c>
      <c r="P10" s="323"/>
      <c r="Q10" s="323">
        <v>2</v>
      </c>
      <c r="R10" s="323"/>
      <c r="S10" s="323">
        <v>3</v>
      </c>
      <c r="T10" s="324"/>
      <c r="U10" s="388">
        <v>1</v>
      </c>
      <c r="V10" s="323"/>
      <c r="W10" s="323">
        <v>2</v>
      </c>
      <c r="X10" s="323"/>
      <c r="Y10" s="323">
        <v>3</v>
      </c>
      <c r="Z10" s="324"/>
    </row>
    <row r="11" spans="1:27" s="9" customFormat="1" ht="45" customHeight="1" thickBot="1">
      <c r="A11" s="400" t="s">
        <v>23</v>
      </c>
      <c r="B11" s="401"/>
      <c r="C11" s="348" t="s">
        <v>33</v>
      </c>
      <c r="D11" s="349"/>
      <c r="E11" s="349"/>
      <c r="F11" s="349"/>
      <c r="G11" s="349"/>
      <c r="H11" s="350"/>
      <c r="I11" s="348" t="s">
        <v>8</v>
      </c>
      <c r="J11" s="349"/>
      <c r="K11" s="349"/>
      <c r="L11" s="349"/>
      <c r="M11" s="349"/>
      <c r="N11" s="350"/>
      <c r="O11" s="348" t="s">
        <v>8</v>
      </c>
      <c r="P11" s="349"/>
      <c r="Q11" s="349"/>
      <c r="R11" s="349"/>
      <c r="S11" s="349"/>
      <c r="T11" s="350"/>
      <c r="U11" s="348" t="s">
        <v>8</v>
      </c>
      <c r="V11" s="349"/>
      <c r="W11" s="349"/>
      <c r="X11" s="349"/>
      <c r="Y11" s="349"/>
      <c r="Z11" s="350"/>
    </row>
    <row r="12" spans="1:27" s="9" customFormat="1" ht="45" customHeight="1">
      <c r="A12" s="304" t="s">
        <v>13</v>
      </c>
      <c r="B12" s="55">
        <v>0</v>
      </c>
      <c r="C12" s="347">
        <v>0</v>
      </c>
      <c r="D12" s="346"/>
      <c r="E12" s="343">
        <v>0</v>
      </c>
      <c r="F12" s="346"/>
      <c r="G12" s="343">
        <v>0</v>
      </c>
      <c r="H12" s="344"/>
      <c r="I12" s="345">
        <v>0</v>
      </c>
      <c r="J12" s="346"/>
      <c r="K12" s="343">
        <v>0</v>
      </c>
      <c r="L12" s="346"/>
      <c r="M12" s="343">
        <v>0</v>
      </c>
      <c r="N12" s="344"/>
      <c r="O12" s="347">
        <v>0</v>
      </c>
      <c r="P12" s="346"/>
      <c r="Q12" s="343">
        <v>0</v>
      </c>
      <c r="R12" s="346"/>
      <c r="S12" s="343">
        <v>0</v>
      </c>
      <c r="T12" s="344"/>
      <c r="U12" s="379">
        <f>C12+I12+O12</f>
        <v>0</v>
      </c>
      <c r="V12" s="380"/>
      <c r="W12" s="381">
        <f>E12+K12+Q12</f>
        <v>0</v>
      </c>
      <c r="X12" s="380"/>
      <c r="Y12" s="381">
        <f>G12+M12+S12</f>
        <v>0</v>
      </c>
      <c r="Z12" s="382"/>
    </row>
    <row r="13" spans="1:27" s="9" customFormat="1" ht="45" customHeight="1">
      <c r="A13" s="305"/>
      <c r="B13" s="121">
        <v>1</v>
      </c>
      <c r="C13" s="347">
        <v>0</v>
      </c>
      <c r="D13" s="346"/>
      <c r="E13" s="343">
        <v>0</v>
      </c>
      <c r="F13" s="346"/>
      <c r="G13" s="343">
        <v>0</v>
      </c>
      <c r="H13" s="344"/>
      <c r="I13" s="345">
        <v>0</v>
      </c>
      <c r="J13" s="346"/>
      <c r="K13" s="343">
        <v>0</v>
      </c>
      <c r="L13" s="346"/>
      <c r="M13" s="343">
        <v>0</v>
      </c>
      <c r="N13" s="344"/>
      <c r="O13" s="342">
        <v>0</v>
      </c>
      <c r="P13" s="340"/>
      <c r="Q13" s="339">
        <v>0</v>
      </c>
      <c r="R13" s="340"/>
      <c r="S13" s="339">
        <v>0</v>
      </c>
      <c r="T13" s="341"/>
      <c r="U13" s="351">
        <f>C13+I13+O13</f>
        <v>0</v>
      </c>
      <c r="V13" s="352"/>
      <c r="W13" s="353">
        <f>E13+K13+Q13</f>
        <v>0</v>
      </c>
      <c r="X13" s="352"/>
      <c r="Y13" s="353">
        <f>G13+M13+S13</f>
        <v>0</v>
      </c>
      <c r="Z13" s="354"/>
    </row>
    <row r="14" spans="1:27" s="9" customFormat="1" ht="45" customHeight="1">
      <c r="A14" s="305"/>
      <c r="B14" s="121">
        <v>2</v>
      </c>
      <c r="C14" s="347">
        <v>0</v>
      </c>
      <c r="D14" s="346"/>
      <c r="E14" s="343">
        <v>0</v>
      </c>
      <c r="F14" s="346"/>
      <c r="G14" s="343">
        <v>0</v>
      </c>
      <c r="H14" s="344"/>
      <c r="I14" s="345">
        <v>0</v>
      </c>
      <c r="J14" s="346"/>
      <c r="K14" s="343">
        <v>0</v>
      </c>
      <c r="L14" s="346"/>
      <c r="M14" s="343">
        <v>0</v>
      </c>
      <c r="N14" s="344"/>
      <c r="O14" s="342">
        <v>0</v>
      </c>
      <c r="P14" s="340"/>
      <c r="Q14" s="339">
        <v>0</v>
      </c>
      <c r="R14" s="340"/>
      <c r="S14" s="339">
        <v>0</v>
      </c>
      <c r="T14" s="341"/>
      <c r="U14" s="351">
        <f>C14+I14+O14</f>
        <v>0</v>
      </c>
      <c r="V14" s="352"/>
      <c r="W14" s="353">
        <f>E14+K14+Q14</f>
        <v>0</v>
      </c>
      <c r="X14" s="352"/>
      <c r="Y14" s="353">
        <f>G14+M14+S14</f>
        <v>0</v>
      </c>
      <c r="Z14" s="354"/>
    </row>
    <row r="15" spans="1:27" s="9" customFormat="1" ht="45" customHeight="1" thickBot="1">
      <c r="A15" s="316"/>
      <c r="B15" s="122" t="s">
        <v>27</v>
      </c>
      <c r="C15" s="338">
        <v>0</v>
      </c>
      <c r="D15" s="335"/>
      <c r="E15" s="336">
        <v>0</v>
      </c>
      <c r="F15" s="335"/>
      <c r="G15" s="336">
        <v>0</v>
      </c>
      <c r="H15" s="337"/>
      <c r="I15" s="334">
        <v>0</v>
      </c>
      <c r="J15" s="335"/>
      <c r="K15" s="336">
        <v>0</v>
      </c>
      <c r="L15" s="335"/>
      <c r="M15" s="336">
        <v>0</v>
      </c>
      <c r="N15" s="337"/>
      <c r="O15" s="359">
        <v>0</v>
      </c>
      <c r="P15" s="360"/>
      <c r="Q15" s="361">
        <v>0</v>
      </c>
      <c r="R15" s="360"/>
      <c r="S15" s="361">
        <v>0</v>
      </c>
      <c r="T15" s="362"/>
      <c r="U15" s="355">
        <f>C15+I15+O15</f>
        <v>0</v>
      </c>
      <c r="V15" s="356"/>
      <c r="W15" s="357">
        <f>E15+K15+Q15</f>
        <v>0</v>
      </c>
      <c r="X15" s="356"/>
      <c r="Y15" s="357">
        <f>G15+M15+S15</f>
        <v>0</v>
      </c>
      <c r="Z15" s="358"/>
    </row>
    <row r="16" spans="1:27" s="9" customFormat="1" ht="49.95" customHeight="1" thickBot="1">
      <c r="A16" s="306" t="s">
        <v>11</v>
      </c>
      <c r="B16" s="328"/>
      <c r="C16" s="329">
        <f>SUM(C12:D15)</f>
        <v>0</v>
      </c>
      <c r="D16" s="330"/>
      <c r="E16" s="331">
        <f>SUM(E12:F15)</f>
        <v>0</v>
      </c>
      <c r="F16" s="330"/>
      <c r="G16" s="331">
        <f>SUM(G12:H15)</f>
        <v>0</v>
      </c>
      <c r="H16" s="332"/>
      <c r="I16" s="329">
        <f>SUM(I12:J15)</f>
        <v>0</v>
      </c>
      <c r="J16" s="330"/>
      <c r="K16" s="331">
        <f>SUM(K12:L15)</f>
        <v>0</v>
      </c>
      <c r="L16" s="330"/>
      <c r="M16" s="331">
        <f>SUM(M12:N15)</f>
        <v>0</v>
      </c>
      <c r="N16" s="332"/>
      <c r="O16" s="333">
        <f>SUM(O12:P15)</f>
        <v>0</v>
      </c>
      <c r="P16" s="330"/>
      <c r="Q16" s="331">
        <f>SUM(Q12:R15)</f>
        <v>0</v>
      </c>
      <c r="R16" s="330"/>
      <c r="S16" s="331">
        <f>SUM(S12:T15)</f>
        <v>0</v>
      </c>
      <c r="T16" s="332"/>
      <c r="U16" s="369">
        <f>SUM(U12:V15)</f>
        <v>0</v>
      </c>
      <c r="V16" s="370"/>
      <c r="W16" s="371">
        <f>SUM(W12:X15)</f>
        <v>0</v>
      </c>
      <c r="X16" s="370"/>
      <c r="Y16" s="371">
        <f>SUM(Y12:Z15)</f>
        <v>0</v>
      </c>
      <c r="Z16" s="372"/>
      <c r="AA16" s="161">
        <f>U16+W16+Y16</f>
        <v>0</v>
      </c>
    </row>
    <row r="17" spans="1:28" s="115" customFormat="1" ht="70.05" customHeight="1" thickBot="1">
      <c r="A17" s="158"/>
      <c r="B17" s="158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62">
        <f>C16+E16+G16+I16+K16+M16+O16+Q16+S16</f>
        <v>0</v>
      </c>
    </row>
    <row r="18" spans="1:28" s="9" customFormat="1" ht="60" customHeight="1">
      <c r="A18" s="300" t="s">
        <v>54</v>
      </c>
      <c r="B18" s="301"/>
      <c r="C18" s="373" t="s">
        <v>61</v>
      </c>
      <c r="D18" s="374"/>
      <c r="E18" s="374"/>
      <c r="F18" s="374"/>
      <c r="G18" s="374"/>
      <c r="H18" s="375"/>
      <c r="I18" s="317" t="s">
        <v>62</v>
      </c>
      <c r="J18" s="318"/>
      <c r="K18" s="318"/>
      <c r="L18" s="318"/>
      <c r="M18" s="318"/>
      <c r="N18" s="319"/>
      <c r="O18" s="320" t="s">
        <v>22</v>
      </c>
      <c r="P18" s="321"/>
      <c r="Q18" s="321"/>
      <c r="R18" s="321"/>
      <c r="S18" s="321"/>
      <c r="T18" s="322"/>
      <c r="U18" s="376" t="s">
        <v>5</v>
      </c>
      <c r="V18" s="377"/>
      <c r="W18" s="377"/>
      <c r="X18" s="377"/>
      <c r="Y18" s="377"/>
      <c r="Z18" s="378"/>
    </row>
    <row r="19" spans="1:28" s="42" customFormat="1" ht="45" customHeight="1">
      <c r="A19" s="389"/>
      <c r="B19" s="390"/>
      <c r="C19" s="385" t="s">
        <v>14</v>
      </c>
      <c r="D19" s="386"/>
      <c r="E19" s="386"/>
      <c r="F19" s="386"/>
      <c r="G19" s="386"/>
      <c r="H19" s="387"/>
      <c r="I19" s="385" t="s">
        <v>14</v>
      </c>
      <c r="J19" s="386"/>
      <c r="K19" s="386"/>
      <c r="L19" s="386"/>
      <c r="M19" s="386"/>
      <c r="N19" s="387"/>
      <c r="O19" s="385" t="s">
        <v>14</v>
      </c>
      <c r="P19" s="386"/>
      <c r="Q19" s="386"/>
      <c r="R19" s="386"/>
      <c r="S19" s="386"/>
      <c r="T19" s="387"/>
      <c r="U19" s="385" t="s">
        <v>14</v>
      </c>
      <c r="V19" s="386"/>
      <c r="W19" s="386"/>
      <c r="X19" s="386"/>
      <c r="Y19" s="386"/>
      <c r="Z19" s="387"/>
    </row>
    <row r="20" spans="1:28" s="9" customFormat="1" ht="45" customHeight="1" thickBot="1">
      <c r="A20" s="302"/>
      <c r="B20" s="303"/>
      <c r="C20" s="388">
        <v>1</v>
      </c>
      <c r="D20" s="323"/>
      <c r="E20" s="323">
        <v>2</v>
      </c>
      <c r="F20" s="323"/>
      <c r="G20" s="323">
        <v>3</v>
      </c>
      <c r="H20" s="324"/>
      <c r="I20" s="388">
        <v>1</v>
      </c>
      <c r="J20" s="323"/>
      <c r="K20" s="323">
        <v>2</v>
      </c>
      <c r="L20" s="323"/>
      <c r="M20" s="323">
        <v>3</v>
      </c>
      <c r="N20" s="324"/>
      <c r="O20" s="388">
        <v>1</v>
      </c>
      <c r="P20" s="323"/>
      <c r="Q20" s="323">
        <v>2</v>
      </c>
      <c r="R20" s="323"/>
      <c r="S20" s="323">
        <v>3</v>
      </c>
      <c r="T20" s="324"/>
      <c r="U20" s="388">
        <v>1</v>
      </c>
      <c r="V20" s="323"/>
      <c r="W20" s="323">
        <v>2</v>
      </c>
      <c r="X20" s="323"/>
      <c r="Y20" s="323">
        <v>3</v>
      </c>
      <c r="Z20" s="324"/>
    </row>
    <row r="21" spans="1:28" s="9" customFormat="1" ht="45" customHeight="1">
      <c r="A21" s="300" t="s">
        <v>23</v>
      </c>
      <c r="B21" s="301"/>
      <c r="C21" s="325" t="s">
        <v>17</v>
      </c>
      <c r="D21" s="326"/>
      <c r="E21" s="326"/>
      <c r="F21" s="326"/>
      <c r="G21" s="326"/>
      <c r="H21" s="327"/>
      <c r="I21" s="325" t="s">
        <v>17</v>
      </c>
      <c r="J21" s="326"/>
      <c r="K21" s="326"/>
      <c r="L21" s="326"/>
      <c r="M21" s="326"/>
      <c r="N21" s="327"/>
      <c r="O21" s="325" t="s">
        <v>17</v>
      </c>
      <c r="P21" s="326"/>
      <c r="Q21" s="326"/>
      <c r="R21" s="326"/>
      <c r="S21" s="326"/>
      <c r="T21" s="327"/>
      <c r="U21" s="325" t="s">
        <v>17</v>
      </c>
      <c r="V21" s="326"/>
      <c r="W21" s="326"/>
      <c r="X21" s="326"/>
      <c r="Y21" s="326"/>
      <c r="Z21" s="327"/>
    </row>
    <row r="22" spans="1:28" s="9" customFormat="1" ht="55.05" customHeight="1" thickBot="1">
      <c r="A22" s="302"/>
      <c r="B22" s="303"/>
      <c r="C22" s="163" t="s">
        <v>18</v>
      </c>
      <c r="D22" s="164" t="s">
        <v>16</v>
      </c>
      <c r="E22" s="164" t="s">
        <v>18</v>
      </c>
      <c r="F22" s="164" t="s">
        <v>16</v>
      </c>
      <c r="G22" s="164" t="s">
        <v>18</v>
      </c>
      <c r="H22" s="165" t="s">
        <v>16</v>
      </c>
      <c r="I22" s="163" t="s">
        <v>18</v>
      </c>
      <c r="J22" s="164" t="s">
        <v>16</v>
      </c>
      <c r="K22" s="164" t="s">
        <v>18</v>
      </c>
      <c r="L22" s="164" t="s">
        <v>16</v>
      </c>
      <c r="M22" s="164" t="s">
        <v>18</v>
      </c>
      <c r="N22" s="165" t="s">
        <v>16</v>
      </c>
      <c r="O22" s="163" t="s">
        <v>18</v>
      </c>
      <c r="P22" s="164" t="s">
        <v>16</v>
      </c>
      <c r="Q22" s="164" t="s">
        <v>18</v>
      </c>
      <c r="R22" s="164" t="s">
        <v>16</v>
      </c>
      <c r="S22" s="164" t="s">
        <v>18</v>
      </c>
      <c r="T22" s="165" t="s">
        <v>16</v>
      </c>
      <c r="U22" s="163" t="s">
        <v>18</v>
      </c>
      <c r="V22" s="164" t="s">
        <v>16</v>
      </c>
      <c r="W22" s="164" t="s">
        <v>18</v>
      </c>
      <c r="X22" s="164" t="s">
        <v>16</v>
      </c>
      <c r="Y22" s="164" t="s">
        <v>18</v>
      </c>
      <c r="Z22" s="165" t="s">
        <v>16</v>
      </c>
    </row>
    <row r="23" spans="1:28" s="9" customFormat="1" ht="45" customHeight="1">
      <c r="A23" s="304" t="s">
        <v>13</v>
      </c>
      <c r="B23" s="55">
        <v>0</v>
      </c>
      <c r="C23" s="47">
        <v>0</v>
      </c>
      <c r="D23" s="48">
        <v>0</v>
      </c>
      <c r="E23" s="49">
        <v>0</v>
      </c>
      <c r="F23" s="48">
        <v>0</v>
      </c>
      <c r="G23" s="49">
        <v>0</v>
      </c>
      <c r="H23" s="50">
        <v>0</v>
      </c>
      <c r="I23" s="47">
        <v>0</v>
      </c>
      <c r="J23" s="48">
        <v>0</v>
      </c>
      <c r="K23" s="49">
        <v>0</v>
      </c>
      <c r="L23" s="48">
        <v>0</v>
      </c>
      <c r="M23" s="49">
        <v>0</v>
      </c>
      <c r="N23" s="50">
        <v>0</v>
      </c>
      <c r="O23" s="104">
        <v>0</v>
      </c>
      <c r="P23" s="48">
        <v>0</v>
      </c>
      <c r="Q23" s="49">
        <v>0</v>
      </c>
      <c r="R23" s="48">
        <v>0</v>
      </c>
      <c r="S23" s="49">
        <v>0</v>
      </c>
      <c r="T23" s="50">
        <v>0</v>
      </c>
      <c r="U23" s="166">
        <f t="shared" ref="U23:Z26" si="0">C23+I23+O23</f>
        <v>0</v>
      </c>
      <c r="V23" s="167">
        <f t="shared" si="0"/>
        <v>0</v>
      </c>
      <c r="W23" s="168">
        <f t="shared" si="0"/>
        <v>0</v>
      </c>
      <c r="X23" s="167">
        <f t="shared" si="0"/>
        <v>0</v>
      </c>
      <c r="Y23" s="168">
        <f t="shared" si="0"/>
        <v>0</v>
      </c>
      <c r="Z23" s="169">
        <f t="shared" si="0"/>
        <v>0</v>
      </c>
    </row>
    <row r="24" spans="1:28" s="9" customFormat="1" ht="45" customHeight="1">
      <c r="A24" s="305"/>
      <c r="B24" s="121">
        <v>1</v>
      </c>
      <c r="C24" s="45">
        <v>0</v>
      </c>
      <c r="D24" s="41">
        <v>0</v>
      </c>
      <c r="E24" s="40">
        <v>0</v>
      </c>
      <c r="F24" s="41">
        <v>0</v>
      </c>
      <c r="G24" s="40">
        <v>0</v>
      </c>
      <c r="H24" s="35">
        <v>0</v>
      </c>
      <c r="I24" s="45">
        <v>0</v>
      </c>
      <c r="J24" s="41">
        <v>0</v>
      </c>
      <c r="K24" s="40">
        <v>0</v>
      </c>
      <c r="L24" s="41">
        <v>0</v>
      </c>
      <c r="M24" s="40">
        <v>0</v>
      </c>
      <c r="N24" s="35">
        <v>0</v>
      </c>
      <c r="O24" s="105">
        <v>0</v>
      </c>
      <c r="P24" s="41">
        <v>0</v>
      </c>
      <c r="Q24" s="40">
        <v>0</v>
      </c>
      <c r="R24" s="41">
        <v>0</v>
      </c>
      <c r="S24" s="40">
        <v>0</v>
      </c>
      <c r="T24" s="35">
        <v>0</v>
      </c>
      <c r="U24" s="170">
        <f t="shared" si="0"/>
        <v>0</v>
      </c>
      <c r="V24" s="171">
        <f t="shared" si="0"/>
        <v>0</v>
      </c>
      <c r="W24" s="172">
        <f t="shared" si="0"/>
        <v>0</v>
      </c>
      <c r="X24" s="171">
        <f t="shared" si="0"/>
        <v>0</v>
      </c>
      <c r="Y24" s="172">
        <f t="shared" si="0"/>
        <v>0</v>
      </c>
      <c r="Z24" s="173">
        <f t="shared" si="0"/>
        <v>0</v>
      </c>
    </row>
    <row r="25" spans="1:28" s="9" customFormat="1" ht="45" customHeight="1">
      <c r="A25" s="305"/>
      <c r="B25" s="121">
        <v>2</v>
      </c>
      <c r="C25" s="45">
        <v>0</v>
      </c>
      <c r="D25" s="41">
        <v>0</v>
      </c>
      <c r="E25" s="40">
        <v>0</v>
      </c>
      <c r="F25" s="41">
        <v>0</v>
      </c>
      <c r="G25" s="40">
        <v>0</v>
      </c>
      <c r="H25" s="35">
        <v>0</v>
      </c>
      <c r="I25" s="45">
        <v>0</v>
      </c>
      <c r="J25" s="41">
        <v>0</v>
      </c>
      <c r="K25" s="40">
        <v>0</v>
      </c>
      <c r="L25" s="41">
        <v>0</v>
      </c>
      <c r="M25" s="40">
        <v>0</v>
      </c>
      <c r="N25" s="35">
        <v>0</v>
      </c>
      <c r="O25" s="105">
        <v>0</v>
      </c>
      <c r="P25" s="41">
        <v>0</v>
      </c>
      <c r="Q25" s="40">
        <v>0</v>
      </c>
      <c r="R25" s="41">
        <v>0</v>
      </c>
      <c r="S25" s="40">
        <v>0</v>
      </c>
      <c r="T25" s="35">
        <v>0</v>
      </c>
      <c r="U25" s="170">
        <f t="shared" si="0"/>
        <v>0</v>
      </c>
      <c r="V25" s="171">
        <f t="shared" si="0"/>
        <v>0</v>
      </c>
      <c r="W25" s="172">
        <f t="shared" si="0"/>
        <v>0</v>
      </c>
      <c r="X25" s="171">
        <f t="shared" si="0"/>
        <v>0</v>
      </c>
      <c r="Y25" s="172">
        <f t="shared" si="0"/>
        <v>0</v>
      </c>
      <c r="Z25" s="173">
        <f t="shared" si="0"/>
        <v>0</v>
      </c>
    </row>
    <row r="26" spans="1:28" s="9" customFormat="1" ht="45" customHeight="1" thickBot="1">
      <c r="A26" s="316"/>
      <c r="B26" s="122" t="s">
        <v>27</v>
      </c>
      <c r="C26" s="51">
        <v>0</v>
      </c>
      <c r="D26" s="52">
        <v>0</v>
      </c>
      <c r="E26" s="53">
        <v>0</v>
      </c>
      <c r="F26" s="52">
        <v>0</v>
      </c>
      <c r="G26" s="53">
        <v>0</v>
      </c>
      <c r="H26" s="54">
        <v>0</v>
      </c>
      <c r="I26" s="45">
        <v>0</v>
      </c>
      <c r="J26" s="41">
        <v>0</v>
      </c>
      <c r="K26" s="40">
        <v>0</v>
      </c>
      <c r="L26" s="41">
        <v>0</v>
      </c>
      <c r="M26" s="40">
        <v>0</v>
      </c>
      <c r="N26" s="35">
        <v>0</v>
      </c>
      <c r="O26" s="105">
        <v>0</v>
      </c>
      <c r="P26" s="41">
        <v>0</v>
      </c>
      <c r="Q26" s="40">
        <v>0</v>
      </c>
      <c r="R26" s="41">
        <v>0</v>
      </c>
      <c r="S26" s="40">
        <v>0</v>
      </c>
      <c r="T26" s="35">
        <v>0</v>
      </c>
      <c r="U26" s="170">
        <f t="shared" si="0"/>
        <v>0</v>
      </c>
      <c r="V26" s="171">
        <f t="shared" si="0"/>
        <v>0</v>
      </c>
      <c r="W26" s="172">
        <f t="shared" si="0"/>
        <v>0</v>
      </c>
      <c r="X26" s="171">
        <f t="shared" si="0"/>
        <v>0</v>
      </c>
      <c r="Y26" s="172">
        <f t="shared" si="0"/>
        <v>0</v>
      </c>
      <c r="Z26" s="173">
        <f t="shared" si="0"/>
        <v>0</v>
      </c>
    </row>
    <row r="27" spans="1:28" s="9" customFormat="1" ht="49.95" customHeight="1" thickBot="1">
      <c r="A27" s="306" t="s">
        <v>11</v>
      </c>
      <c r="B27" s="307"/>
      <c r="C27" s="181">
        <f>SUM(C23:C26)</f>
        <v>0</v>
      </c>
      <c r="D27" s="182">
        <f>SUM(D23:D26)</f>
        <v>0</v>
      </c>
      <c r="E27" s="183">
        <f t="shared" ref="C27:V27" si="1">SUM(E23:E26)</f>
        <v>0</v>
      </c>
      <c r="F27" s="182">
        <f>SUM(F23:F26)</f>
        <v>0</v>
      </c>
      <c r="G27" s="183">
        <f>SUM(G23:G26)</f>
        <v>0</v>
      </c>
      <c r="H27" s="184">
        <f>SUM(H23:H26)</f>
        <v>0</v>
      </c>
      <c r="I27" s="181">
        <f>SUM(I23:I26)</f>
        <v>0</v>
      </c>
      <c r="J27" s="182">
        <f t="shared" si="1"/>
        <v>0</v>
      </c>
      <c r="K27" s="183">
        <f>SUM(K23:K26)</f>
        <v>0</v>
      </c>
      <c r="L27" s="182">
        <f>SUM(L23:L26)</f>
        <v>0</v>
      </c>
      <c r="M27" s="183">
        <f>SUM(M23:M26)</f>
        <v>0</v>
      </c>
      <c r="N27" s="184">
        <f>SUM(N23:N26)</f>
        <v>0</v>
      </c>
      <c r="O27" s="181">
        <f>SUM(O23:O26)</f>
        <v>0</v>
      </c>
      <c r="P27" s="182">
        <f>SUM(P23:P26)</f>
        <v>0</v>
      </c>
      <c r="Q27" s="183">
        <f>SUM(Q23:Q26)</f>
        <v>0</v>
      </c>
      <c r="R27" s="182">
        <f>SUM(R23:R26)</f>
        <v>0</v>
      </c>
      <c r="S27" s="183">
        <f>SUM(S23:S26)</f>
        <v>0</v>
      </c>
      <c r="T27" s="184">
        <f>SUM(T23:T26)</f>
        <v>0</v>
      </c>
      <c r="U27" s="174">
        <f>SUM(U23:U26)</f>
        <v>0</v>
      </c>
      <c r="V27" s="175">
        <f>SUM(V23:V26)</f>
        <v>0</v>
      </c>
      <c r="W27" s="176">
        <f>SUM(W23:W26)</f>
        <v>0</v>
      </c>
      <c r="X27" s="175">
        <f>SUM(X23:X26)</f>
        <v>0</v>
      </c>
      <c r="Y27" s="176">
        <f>SUM(Y23:Y26)</f>
        <v>0</v>
      </c>
      <c r="Z27" s="177">
        <f>SUM(Z23:Z26)</f>
        <v>0</v>
      </c>
      <c r="AA27" s="161">
        <f>U27+W27+Y27</f>
        <v>0</v>
      </c>
      <c r="AB27" s="178">
        <f>V27+X27+Z27</f>
        <v>0</v>
      </c>
    </row>
    <row r="28" spans="1:28" s="42" customFormat="1" ht="70.05" customHeight="1" thickBot="1">
      <c r="A28" s="158"/>
      <c r="B28" s="158"/>
      <c r="C28" s="113"/>
      <c r="D28" s="116"/>
      <c r="E28" s="113"/>
      <c r="F28" s="116"/>
      <c r="G28" s="113"/>
      <c r="H28" s="116"/>
      <c r="I28" s="113"/>
      <c r="J28" s="116"/>
      <c r="K28" s="113"/>
      <c r="L28" s="116"/>
      <c r="M28" s="113"/>
      <c r="N28" s="116"/>
      <c r="O28" s="113"/>
      <c r="P28" s="116"/>
      <c r="Q28" s="113"/>
      <c r="R28" s="116"/>
      <c r="S28" s="113"/>
      <c r="T28" s="116"/>
      <c r="U28" s="113"/>
      <c r="V28" s="116"/>
      <c r="W28" s="113"/>
      <c r="X28" s="116"/>
      <c r="Y28" s="113"/>
      <c r="Z28" s="116"/>
      <c r="AA28" s="179">
        <f>C27+E27+G27+I27+K27+M27+O27+Q27+S27</f>
        <v>0</v>
      </c>
      <c r="AB28" s="180">
        <f>D27+F27+H27+J27+L27+N27+P27+R27+T27</f>
        <v>0</v>
      </c>
    </row>
    <row r="29" spans="1:28" s="9" customFormat="1" ht="60" customHeight="1">
      <c r="A29" s="391" t="s">
        <v>54</v>
      </c>
      <c r="B29" s="301"/>
      <c r="C29" s="373" t="s">
        <v>61</v>
      </c>
      <c r="D29" s="374"/>
      <c r="E29" s="374"/>
      <c r="F29" s="374"/>
      <c r="G29" s="374"/>
      <c r="H29" s="375"/>
      <c r="I29" s="317" t="s">
        <v>62</v>
      </c>
      <c r="J29" s="318"/>
      <c r="K29" s="318"/>
      <c r="L29" s="318"/>
      <c r="M29" s="318"/>
      <c r="N29" s="319"/>
      <c r="O29" s="320" t="s">
        <v>22</v>
      </c>
      <c r="P29" s="321"/>
      <c r="Q29" s="321"/>
      <c r="R29" s="321"/>
      <c r="S29" s="321"/>
      <c r="T29" s="322"/>
      <c r="U29" s="376" t="s">
        <v>5</v>
      </c>
      <c r="V29" s="377"/>
      <c r="W29" s="377"/>
      <c r="X29" s="377"/>
      <c r="Y29" s="377"/>
      <c r="Z29" s="378"/>
    </row>
    <row r="30" spans="1:28" s="42" customFormat="1" ht="45" customHeight="1">
      <c r="A30" s="392"/>
      <c r="B30" s="390"/>
      <c r="C30" s="385" t="s">
        <v>14</v>
      </c>
      <c r="D30" s="386"/>
      <c r="E30" s="386"/>
      <c r="F30" s="386"/>
      <c r="G30" s="386"/>
      <c r="H30" s="387"/>
      <c r="I30" s="385" t="s">
        <v>14</v>
      </c>
      <c r="J30" s="386"/>
      <c r="K30" s="386"/>
      <c r="L30" s="386"/>
      <c r="M30" s="386"/>
      <c r="N30" s="387"/>
      <c r="O30" s="385" t="s">
        <v>14</v>
      </c>
      <c r="P30" s="386"/>
      <c r="Q30" s="386"/>
      <c r="R30" s="386"/>
      <c r="S30" s="386"/>
      <c r="T30" s="387"/>
      <c r="U30" s="385" t="s">
        <v>14</v>
      </c>
      <c r="V30" s="386"/>
      <c r="W30" s="386"/>
      <c r="X30" s="386"/>
      <c r="Y30" s="386"/>
      <c r="Z30" s="387"/>
    </row>
    <row r="31" spans="1:28" s="9" customFormat="1" ht="45" customHeight="1" thickBot="1">
      <c r="A31" s="393"/>
      <c r="B31" s="303"/>
      <c r="C31" s="388">
        <v>1</v>
      </c>
      <c r="D31" s="323"/>
      <c r="E31" s="323">
        <v>2</v>
      </c>
      <c r="F31" s="323"/>
      <c r="G31" s="323">
        <v>3</v>
      </c>
      <c r="H31" s="324"/>
      <c r="I31" s="388">
        <v>1</v>
      </c>
      <c r="J31" s="323"/>
      <c r="K31" s="323">
        <v>2</v>
      </c>
      <c r="L31" s="323"/>
      <c r="M31" s="323">
        <v>3</v>
      </c>
      <c r="N31" s="324"/>
      <c r="O31" s="388">
        <v>1</v>
      </c>
      <c r="P31" s="323"/>
      <c r="Q31" s="323">
        <v>2</v>
      </c>
      <c r="R31" s="323"/>
      <c r="S31" s="323">
        <v>3</v>
      </c>
      <c r="T31" s="324"/>
      <c r="U31" s="388">
        <v>1</v>
      </c>
      <c r="V31" s="323"/>
      <c r="W31" s="323">
        <v>2</v>
      </c>
      <c r="X31" s="323"/>
      <c r="Y31" s="323">
        <v>3</v>
      </c>
      <c r="Z31" s="324"/>
    </row>
    <row r="32" spans="1:28" s="9" customFormat="1" ht="45" customHeight="1">
      <c r="A32" s="300" t="s">
        <v>23</v>
      </c>
      <c r="B32" s="301"/>
      <c r="C32" s="297" t="s">
        <v>20</v>
      </c>
      <c r="D32" s="298"/>
      <c r="E32" s="298"/>
      <c r="F32" s="298"/>
      <c r="G32" s="298"/>
      <c r="H32" s="299"/>
      <c r="I32" s="297" t="s">
        <v>20</v>
      </c>
      <c r="J32" s="298"/>
      <c r="K32" s="298"/>
      <c r="L32" s="298"/>
      <c r="M32" s="298"/>
      <c r="N32" s="299"/>
      <c r="O32" s="297" t="s">
        <v>20</v>
      </c>
      <c r="P32" s="298"/>
      <c r="Q32" s="298"/>
      <c r="R32" s="298"/>
      <c r="S32" s="298"/>
      <c r="T32" s="299"/>
      <c r="U32" s="297" t="s">
        <v>20</v>
      </c>
      <c r="V32" s="298"/>
      <c r="W32" s="298"/>
      <c r="X32" s="298"/>
      <c r="Y32" s="298"/>
      <c r="Z32" s="299"/>
    </row>
    <row r="33" spans="1:28" s="9" customFormat="1" ht="55.05" customHeight="1" thickBot="1">
      <c r="A33" s="302"/>
      <c r="B33" s="303"/>
      <c r="C33" s="163" t="s">
        <v>18</v>
      </c>
      <c r="D33" s="164" t="s">
        <v>16</v>
      </c>
      <c r="E33" s="164" t="s">
        <v>18</v>
      </c>
      <c r="F33" s="164" t="s">
        <v>16</v>
      </c>
      <c r="G33" s="164" t="s">
        <v>18</v>
      </c>
      <c r="H33" s="165" t="s">
        <v>16</v>
      </c>
      <c r="I33" s="163" t="s">
        <v>18</v>
      </c>
      <c r="J33" s="164" t="s">
        <v>16</v>
      </c>
      <c r="K33" s="164" t="s">
        <v>18</v>
      </c>
      <c r="L33" s="164" t="s">
        <v>16</v>
      </c>
      <c r="M33" s="164" t="s">
        <v>18</v>
      </c>
      <c r="N33" s="165" t="s">
        <v>16</v>
      </c>
      <c r="O33" s="163" t="s">
        <v>18</v>
      </c>
      <c r="P33" s="164" t="s">
        <v>16</v>
      </c>
      <c r="Q33" s="164" t="s">
        <v>18</v>
      </c>
      <c r="R33" s="164" t="s">
        <v>16</v>
      </c>
      <c r="S33" s="164" t="s">
        <v>18</v>
      </c>
      <c r="T33" s="165" t="s">
        <v>16</v>
      </c>
      <c r="U33" s="163" t="s">
        <v>18</v>
      </c>
      <c r="V33" s="164" t="s">
        <v>16</v>
      </c>
      <c r="W33" s="164" t="s">
        <v>18</v>
      </c>
      <c r="X33" s="164" t="s">
        <v>16</v>
      </c>
      <c r="Y33" s="164" t="s">
        <v>18</v>
      </c>
      <c r="Z33" s="165" t="s">
        <v>16</v>
      </c>
    </row>
    <row r="34" spans="1:28" s="17" customFormat="1" ht="45" customHeight="1">
      <c r="A34" s="304" t="s">
        <v>13</v>
      </c>
      <c r="B34" s="55">
        <v>0</v>
      </c>
      <c r="C34" s="47">
        <v>0</v>
      </c>
      <c r="D34" s="48">
        <v>0</v>
      </c>
      <c r="E34" s="49">
        <v>0</v>
      </c>
      <c r="F34" s="48">
        <v>0</v>
      </c>
      <c r="G34" s="49">
        <v>0</v>
      </c>
      <c r="H34" s="50">
        <v>0</v>
      </c>
      <c r="I34" s="47">
        <v>0</v>
      </c>
      <c r="J34" s="48">
        <v>0</v>
      </c>
      <c r="K34" s="49">
        <v>0</v>
      </c>
      <c r="L34" s="48">
        <v>0</v>
      </c>
      <c r="M34" s="49">
        <v>0</v>
      </c>
      <c r="N34" s="50">
        <v>0</v>
      </c>
      <c r="O34" s="104">
        <v>0</v>
      </c>
      <c r="P34" s="48">
        <v>0</v>
      </c>
      <c r="Q34" s="49">
        <v>0</v>
      </c>
      <c r="R34" s="48">
        <v>0</v>
      </c>
      <c r="S34" s="49">
        <v>0</v>
      </c>
      <c r="T34" s="50">
        <v>0</v>
      </c>
      <c r="U34" s="166">
        <f t="shared" ref="U34:Z35" si="2">C34+I34+O34</f>
        <v>0</v>
      </c>
      <c r="V34" s="167">
        <f t="shared" si="2"/>
        <v>0</v>
      </c>
      <c r="W34" s="168">
        <f t="shared" si="2"/>
        <v>0</v>
      </c>
      <c r="X34" s="167">
        <f t="shared" si="2"/>
        <v>0</v>
      </c>
      <c r="Y34" s="168">
        <f t="shared" si="2"/>
        <v>0</v>
      </c>
      <c r="Z34" s="169">
        <f t="shared" si="2"/>
        <v>0</v>
      </c>
    </row>
    <row r="35" spans="1:28" ht="45" customHeight="1">
      <c r="A35" s="305"/>
      <c r="B35" s="121">
        <v>1</v>
      </c>
      <c r="C35" s="45">
        <v>0</v>
      </c>
      <c r="D35" s="41">
        <v>0</v>
      </c>
      <c r="E35" s="40">
        <v>0</v>
      </c>
      <c r="F35" s="41">
        <v>0</v>
      </c>
      <c r="G35" s="40">
        <v>0</v>
      </c>
      <c r="H35" s="35">
        <v>0</v>
      </c>
      <c r="I35" s="45">
        <v>0</v>
      </c>
      <c r="J35" s="41">
        <v>0</v>
      </c>
      <c r="K35" s="40">
        <v>0</v>
      </c>
      <c r="L35" s="41">
        <v>0</v>
      </c>
      <c r="M35" s="40">
        <v>0</v>
      </c>
      <c r="N35" s="35">
        <v>0</v>
      </c>
      <c r="O35" s="105">
        <v>0</v>
      </c>
      <c r="P35" s="41">
        <v>0</v>
      </c>
      <c r="Q35" s="40">
        <v>0</v>
      </c>
      <c r="R35" s="41">
        <v>0</v>
      </c>
      <c r="S35" s="40">
        <v>0</v>
      </c>
      <c r="T35" s="35">
        <v>0</v>
      </c>
      <c r="U35" s="170">
        <f t="shared" si="2"/>
        <v>0</v>
      </c>
      <c r="V35" s="171">
        <f t="shared" si="2"/>
        <v>0</v>
      </c>
      <c r="W35" s="172">
        <f t="shared" si="2"/>
        <v>0</v>
      </c>
      <c r="X35" s="171">
        <f t="shared" si="2"/>
        <v>0</v>
      </c>
      <c r="Y35" s="172">
        <f t="shared" si="2"/>
        <v>0</v>
      </c>
      <c r="Z35" s="173">
        <f t="shared" si="2"/>
        <v>0</v>
      </c>
    </row>
    <row r="36" spans="1:28" ht="45" customHeight="1">
      <c r="A36" s="305"/>
      <c r="B36" s="121">
        <v>2</v>
      </c>
      <c r="C36" s="45">
        <v>0</v>
      </c>
      <c r="D36" s="41">
        <v>0</v>
      </c>
      <c r="E36" s="40">
        <v>0</v>
      </c>
      <c r="F36" s="41">
        <v>0</v>
      </c>
      <c r="G36" s="40">
        <v>0</v>
      </c>
      <c r="H36" s="35">
        <v>0</v>
      </c>
      <c r="I36" s="45">
        <v>0</v>
      </c>
      <c r="J36" s="41">
        <v>0</v>
      </c>
      <c r="K36" s="40">
        <v>0</v>
      </c>
      <c r="L36" s="41">
        <v>0</v>
      </c>
      <c r="M36" s="40">
        <v>0</v>
      </c>
      <c r="N36" s="35">
        <v>0</v>
      </c>
      <c r="O36" s="105">
        <v>0</v>
      </c>
      <c r="P36" s="41">
        <v>0</v>
      </c>
      <c r="Q36" s="40">
        <v>0</v>
      </c>
      <c r="R36" s="41">
        <v>0</v>
      </c>
      <c r="S36" s="40">
        <v>0</v>
      </c>
      <c r="T36" s="35">
        <v>0</v>
      </c>
      <c r="U36" s="170">
        <f t="shared" ref="U36:X37" si="3">C36+I36+O36</f>
        <v>0</v>
      </c>
      <c r="V36" s="171">
        <f t="shared" si="3"/>
        <v>0</v>
      </c>
      <c r="W36" s="172">
        <f t="shared" si="3"/>
        <v>0</v>
      </c>
      <c r="X36" s="171">
        <f t="shared" si="3"/>
        <v>0</v>
      </c>
      <c r="Y36" s="172">
        <f t="shared" ref="Y36" si="4">G36+M36+S36</f>
        <v>0</v>
      </c>
      <c r="Z36" s="173">
        <f>H36+N36+T36</f>
        <v>0</v>
      </c>
    </row>
    <row r="37" spans="1:28" ht="45" customHeight="1" thickBot="1">
      <c r="A37" s="316"/>
      <c r="B37" s="122" t="s">
        <v>27</v>
      </c>
      <c r="C37" s="43">
        <v>0</v>
      </c>
      <c r="D37" s="39">
        <v>0</v>
      </c>
      <c r="E37" s="44">
        <v>0</v>
      </c>
      <c r="F37" s="39">
        <v>0</v>
      </c>
      <c r="G37" s="44">
        <v>0</v>
      </c>
      <c r="H37" s="36">
        <v>0</v>
      </c>
      <c r="I37" s="43">
        <v>0</v>
      </c>
      <c r="J37" s="39">
        <v>0</v>
      </c>
      <c r="K37" s="44">
        <v>0</v>
      </c>
      <c r="L37" s="39">
        <v>0</v>
      </c>
      <c r="M37" s="44">
        <v>0</v>
      </c>
      <c r="N37" s="36">
        <v>0</v>
      </c>
      <c r="O37" s="106">
        <v>0</v>
      </c>
      <c r="P37" s="39">
        <v>0</v>
      </c>
      <c r="Q37" s="44">
        <v>0</v>
      </c>
      <c r="R37" s="39">
        <v>0</v>
      </c>
      <c r="S37" s="44">
        <v>0</v>
      </c>
      <c r="T37" s="36">
        <v>0</v>
      </c>
      <c r="U37" s="186">
        <f t="shared" si="3"/>
        <v>0</v>
      </c>
      <c r="V37" s="187">
        <f t="shared" si="3"/>
        <v>0</v>
      </c>
      <c r="W37" s="188">
        <f t="shared" si="3"/>
        <v>0</v>
      </c>
      <c r="X37" s="187">
        <f t="shared" si="3"/>
        <v>0</v>
      </c>
      <c r="Y37" s="188">
        <f>G37+M37+S37</f>
        <v>0</v>
      </c>
      <c r="Z37" s="189">
        <f>H37+N37+T37</f>
        <v>0</v>
      </c>
    </row>
    <row r="38" spans="1:28" ht="49.95" customHeight="1" thickBot="1">
      <c r="A38" s="306" t="s">
        <v>11</v>
      </c>
      <c r="B38" s="307"/>
      <c r="C38" s="181">
        <f>SUM(C34:C37)</f>
        <v>0</v>
      </c>
      <c r="D38" s="182">
        <f t="shared" ref="C38:K38" si="5">SUM(D34:D37)</f>
        <v>0</v>
      </c>
      <c r="E38" s="183">
        <f>SUM(E34:E37)</f>
        <v>0</v>
      </c>
      <c r="F38" s="182">
        <f>SUM(F34:F37)</f>
        <v>0</v>
      </c>
      <c r="G38" s="183">
        <f>SUM(G34:G37)</f>
        <v>0</v>
      </c>
      <c r="H38" s="184">
        <f>SUM(H34:H37)</f>
        <v>0</v>
      </c>
      <c r="I38" s="181">
        <f>SUM(I34:I37)</f>
        <v>0</v>
      </c>
      <c r="J38" s="182">
        <f t="shared" si="5"/>
        <v>0</v>
      </c>
      <c r="K38" s="183">
        <f>SUM(K34:K37)</f>
        <v>0</v>
      </c>
      <c r="L38" s="182">
        <f>SUM(L34:L37)</f>
        <v>0</v>
      </c>
      <c r="M38" s="183">
        <f>SUM(M34:M37)</f>
        <v>0</v>
      </c>
      <c r="N38" s="184">
        <f>SUM(N34:N37)</f>
        <v>0</v>
      </c>
      <c r="O38" s="181">
        <f>SUM(O34:O37)</f>
        <v>0</v>
      </c>
      <c r="P38" s="182">
        <f>SUM(P34:P37)</f>
        <v>0</v>
      </c>
      <c r="Q38" s="183">
        <f>SUM(Q34:Q37)</f>
        <v>0</v>
      </c>
      <c r="R38" s="182">
        <f>SUM(R34:R37)</f>
        <v>0</v>
      </c>
      <c r="S38" s="183">
        <f>SUM(S34:S37)</f>
        <v>0</v>
      </c>
      <c r="T38" s="184">
        <f>SUM(T34:T37)</f>
        <v>0</v>
      </c>
      <c r="U38" s="174">
        <f>SUM(U34:U37)</f>
        <v>0</v>
      </c>
      <c r="V38" s="175">
        <f>SUM(V34:V37)</f>
        <v>0</v>
      </c>
      <c r="W38" s="176">
        <f>SUM(W34:W37)</f>
        <v>0</v>
      </c>
      <c r="X38" s="175">
        <f>SUM(X34:X37)</f>
        <v>0</v>
      </c>
      <c r="Y38" s="176">
        <f>SUM(Y34:Y37)</f>
        <v>0</v>
      </c>
      <c r="Z38" s="177">
        <f>SUM(Z34:Z37)</f>
        <v>0</v>
      </c>
      <c r="AA38" s="161">
        <f>U38+W38+Y38</f>
        <v>0</v>
      </c>
      <c r="AB38" s="178">
        <f>V38+X38+Z38</f>
        <v>0</v>
      </c>
    </row>
    <row r="39" spans="1:28" s="117" customFormat="1" ht="49.95" customHeight="1">
      <c r="A39" s="158"/>
      <c r="B39" s="158"/>
      <c r="C39" s="113"/>
      <c r="D39" s="116"/>
      <c r="E39" s="113"/>
      <c r="F39" s="116"/>
      <c r="G39" s="113"/>
      <c r="H39" s="116"/>
      <c r="I39" s="113"/>
      <c r="J39" s="116"/>
      <c r="K39" s="113"/>
      <c r="L39" s="116"/>
      <c r="M39" s="113"/>
      <c r="N39" s="116"/>
      <c r="O39" s="113"/>
      <c r="P39" s="116"/>
      <c r="Q39" s="113"/>
      <c r="R39" s="116"/>
      <c r="S39" s="113"/>
      <c r="T39" s="116"/>
      <c r="U39" s="113"/>
      <c r="V39" s="116"/>
      <c r="W39" s="113"/>
      <c r="X39" s="116"/>
      <c r="Y39" s="113"/>
      <c r="Z39" s="116"/>
      <c r="AA39" s="162">
        <f>C38+E38+G38+I38+K38+M38+O38+Q38+S38</f>
        <v>0</v>
      </c>
      <c r="AB39" s="185">
        <f>D38+F38+H38+J38+L38+N38+P38+R38+T38</f>
        <v>0</v>
      </c>
    </row>
    <row r="40" spans="1:28" s="117" customFormat="1" ht="49.95" customHeight="1">
      <c r="A40" s="159" t="s">
        <v>45</v>
      </c>
      <c r="B40" s="158"/>
      <c r="C40" s="113"/>
      <c r="D40" s="116"/>
      <c r="E40" s="113"/>
      <c r="F40" s="116"/>
      <c r="G40" s="113"/>
      <c r="H40" s="116"/>
      <c r="I40" s="113"/>
      <c r="J40" s="116"/>
      <c r="K40" s="113"/>
      <c r="L40" s="116"/>
      <c r="M40" s="113"/>
      <c r="N40" s="116"/>
      <c r="O40" s="113"/>
      <c r="P40" s="116"/>
      <c r="Q40" s="113"/>
      <c r="R40" s="116"/>
      <c r="S40" s="113"/>
      <c r="T40" s="116"/>
      <c r="U40" s="113"/>
      <c r="V40" s="116"/>
      <c r="W40" s="113"/>
      <c r="X40" s="116"/>
      <c r="Y40" s="113"/>
      <c r="Z40" s="116"/>
      <c r="AA40" s="114"/>
      <c r="AB40" s="16"/>
    </row>
    <row r="41" spans="1:28" s="117" customFormat="1" ht="49.95" customHeight="1">
      <c r="A41" s="159"/>
      <c r="B41" s="158"/>
      <c r="C41" s="113"/>
      <c r="D41" s="116"/>
      <c r="E41" s="113"/>
      <c r="F41" s="116"/>
      <c r="G41" s="113"/>
      <c r="H41" s="116"/>
      <c r="I41" s="113"/>
      <c r="J41" s="116"/>
      <c r="K41" s="113"/>
      <c r="L41" s="116"/>
      <c r="M41" s="113"/>
      <c r="N41" s="116"/>
      <c r="O41" s="113"/>
      <c r="P41" s="116"/>
      <c r="Q41" s="113"/>
      <c r="R41" s="116"/>
      <c r="S41" s="113"/>
      <c r="T41" s="116"/>
      <c r="U41" s="113"/>
      <c r="V41" s="116"/>
      <c r="W41" s="113"/>
      <c r="X41" s="116"/>
      <c r="Y41" s="113"/>
      <c r="Z41" s="116"/>
      <c r="AA41" s="114"/>
      <c r="AB41" s="16"/>
    </row>
    <row r="42" spans="1:28" s="117" customFormat="1" ht="49.95" customHeight="1" thickBot="1">
      <c r="A42" s="159"/>
      <c r="B42" s="158"/>
      <c r="C42" s="113"/>
      <c r="D42" s="116"/>
      <c r="E42" s="113"/>
      <c r="F42" s="116"/>
      <c r="G42" s="113"/>
      <c r="H42" s="116"/>
      <c r="I42" s="113"/>
      <c r="J42" s="116"/>
      <c r="K42" s="113"/>
      <c r="L42" s="116"/>
      <c r="M42" s="113"/>
      <c r="N42" s="116"/>
      <c r="O42" s="113"/>
      <c r="P42" s="116"/>
      <c r="Q42" s="113"/>
      <c r="R42" s="116"/>
      <c r="S42" s="113"/>
      <c r="T42" s="116"/>
      <c r="U42" s="113"/>
      <c r="V42" s="116"/>
      <c r="W42" s="113"/>
      <c r="X42" s="116"/>
      <c r="Y42" s="113"/>
      <c r="Z42" s="116"/>
      <c r="AA42" s="114"/>
      <c r="AB42" s="16"/>
    </row>
    <row r="43" spans="1:28" s="9" customFormat="1" ht="60" customHeight="1">
      <c r="A43" s="411" t="s">
        <v>54</v>
      </c>
      <c r="B43" s="412"/>
      <c r="C43" s="373" t="s">
        <v>61</v>
      </c>
      <c r="D43" s="374"/>
      <c r="E43" s="374"/>
      <c r="F43" s="374"/>
      <c r="G43" s="374"/>
      <c r="H43" s="375"/>
      <c r="I43" s="317" t="s">
        <v>62</v>
      </c>
      <c r="J43" s="318"/>
      <c r="K43" s="318"/>
      <c r="L43" s="318"/>
      <c r="M43" s="318"/>
      <c r="N43" s="319"/>
      <c r="O43" s="320" t="s">
        <v>22</v>
      </c>
      <c r="P43" s="321"/>
      <c r="Q43" s="321"/>
      <c r="R43" s="321"/>
      <c r="S43" s="321"/>
      <c r="T43" s="322"/>
      <c r="U43" s="402" t="s">
        <v>5</v>
      </c>
      <c r="V43" s="403"/>
      <c r="W43" s="403"/>
      <c r="X43" s="403"/>
      <c r="Y43" s="403"/>
      <c r="Z43" s="404"/>
    </row>
    <row r="44" spans="1:28" ht="49.95" customHeight="1">
      <c r="A44" s="413"/>
      <c r="B44" s="414"/>
      <c r="C44" s="513" t="s">
        <v>46</v>
      </c>
      <c r="D44" s="514"/>
      <c r="E44" s="514"/>
      <c r="F44" s="514"/>
      <c r="G44" s="514"/>
      <c r="H44" s="515"/>
      <c r="I44" s="394" t="s">
        <v>46</v>
      </c>
      <c r="J44" s="395"/>
      <c r="K44" s="395"/>
      <c r="L44" s="395"/>
      <c r="M44" s="395"/>
      <c r="N44" s="396"/>
      <c r="O44" s="394" t="s">
        <v>46</v>
      </c>
      <c r="P44" s="395"/>
      <c r="Q44" s="395"/>
      <c r="R44" s="395"/>
      <c r="S44" s="395"/>
      <c r="T44" s="396"/>
      <c r="U44" s="394" t="s">
        <v>46</v>
      </c>
      <c r="V44" s="395"/>
      <c r="W44" s="395"/>
      <c r="X44" s="395"/>
      <c r="Y44" s="395"/>
      <c r="Z44" s="396"/>
      <c r="AA44" s="111"/>
      <c r="AB44" s="112"/>
    </row>
    <row r="45" spans="1:28" ht="49.95" customHeight="1" thickBot="1">
      <c r="A45" s="415"/>
      <c r="B45" s="416"/>
      <c r="C45" s="397">
        <v>1</v>
      </c>
      <c r="D45" s="398"/>
      <c r="E45" s="398">
        <v>2</v>
      </c>
      <c r="F45" s="398"/>
      <c r="G45" s="398">
        <v>3</v>
      </c>
      <c r="H45" s="399"/>
      <c r="I45" s="397">
        <v>1</v>
      </c>
      <c r="J45" s="398"/>
      <c r="K45" s="398">
        <v>2</v>
      </c>
      <c r="L45" s="398"/>
      <c r="M45" s="398">
        <v>3</v>
      </c>
      <c r="N45" s="399"/>
      <c r="O45" s="397">
        <v>1</v>
      </c>
      <c r="P45" s="398"/>
      <c r="Q45" s="398">
        <v>2</v>
      </c>
      <c r="R45" s="398"/>
      <c r="S45" s="398">
        <v>3</v>
      </c>
      <c r="T45" s="399"/>
      <c r="U45" s="397">
        <v>1</v>
      </c>
      <c r="V45" s="398"/>
      <c r="W45" s="398">
        <v>2</v>
      </c>
      <c r="X45" s="398"/>
      <c r="Y45" s="398">
        <v>3</v>
      </c>
      <c r="Z45" s="399"/>
      <c r="AA45" s="111"/>
      <c r="AB45" s="112"/>
    </row>
    <row r="46" spans="1:28" ht="49.95" customHeight="1">
      <c r="A46" s="300" t="s">
        <v>23</v>
      </c>
      <c r="B46" s="301"/>
      <c r="C46" s="297" t="s">
        <v>57</v>
      </c>
      <c r="D46" s="298"/>
      <c r="E46" s="298"/>
      <c r="F46" s="298"/>
      <c r="G46" s="298"/>
      <c r="H46" s="299"/>
      <c r="I46" s="297" t="s">
        <v>57</v>
      </c>
      <c r="J46" s="298"/>
      <c r="K46" s="298"/>
      <c r="L46" s="298"/>
      <c r="M46" s="298"/>
      <c r="N46" s="299"/>
      <c r="O46" s="297" t="s">
        <v>57</v>
      </c>
      <c r="P46" s="298"/>
      <c r="Q46" s="298"/>
      <c r="R46" s="298"/>
      <c r="S46" s="298"/>
      <c r="T46" s="299"/>
      <c r="U46" s="297" t="s">
        <v>57</v>
      </c>
      <c r="V46" s="298"/>
      <c r="W46" s="298"/>
      <c r="X46" s="298"/>
      <c r="Y46" s="298"/>
      <c r="Z46" s="299"/>
      <c r="AA46" s="111"/>
      <c r="AB46" s="112"/>
    </row>
    <row r="47" spans="1:28" ht="121.95" customHeight="1" thickBot="1">
      <c r="A47" s="302"/>
      <c r="B47" s="303"/>
      <c r="C47" s="208" t="s">
        <v>18</v>
      </c>
      <c r="D47" s="209" t="s">
        <v>55</v>
      </c>
      <c r="E47" s="209" t="s">
        <v>18</v>
      </c>
      <c r="F47" s="209" t="s">
        <v>19</v>
      </c>
      <c r="G47" s="209" t="s">
        <v>18</v>
      </c>
      <c r="H47" s="209" t="s">
        <v>19</v>
      </c>
      <c r="I47" s="208" t="s">
        <v>18</v>
      </c>
      <c r="J47" s="209" t="s">
        <v>55</v>
      </c>
      <c r="K47" s="209" t="s">
        <v>18</v>
      </c>
      <c r="L47" s="209" t="s">
        <v>19</v>
      </c>
      <c r="M47" s="209" t="s">
        <v>18</v>
      </c>
      <c r="N47" s="209" t="s">
        <v>19</v>
      </c>
      <c r="O47" s="208" t="s">
        <v>18</v>
      </c>
      <c r="P47" s="209" t="s">
        <v>55</v>
      </c>
      <c r="Q47" s="209" t="s">
        <v>18</v>
      </c>
      <c r="R47" s="209" t="s">
        <v>19</v>
      </c>
      <c r="S47" s="209" t="s">
        <v>18</v>
      </c>
      <c r="T47" s="209" t="s">
        <v>19</v>
      </c>
      <c r="U47" s="208" t="s">
        <v>18</v>
      </c>
      <c r="V47" s="209" t="s">
        <v>55</v>
      </c>
      <c r="W47" s="209" t="s">
        <v>18</v>
      </c>
      <c r="X47" s="209" t="s">
        <v>19</v>
      </c>
      <c r="Y47" s="209" t="s">
        <v>18</v>
      </c>
      <c r="Z47" s="210" t="s">
        <v>19</v>
      </c>
    </row>
    <row r="48" spans="1:28" s="9" customFormat="1" ht="45" customHeight="1">
      <c r="A48" s="304" t="s">
        <v>13</v>
      </c>
      <c r="B48" s="56">
        <v>0</v>
      </c>
      <c r="C48" s="47">
        <v>0</v>
      </c>
      <c r="D48" s="49">
        <v>0</v>
      </c>
      <c r="E48" s="49">
        <v>0</v>
      </c>
      <c r="F48" s="48">
        <v>0</v>
      </c>
      <c r="G48" s="49">
        <v>0</v>
      </c>
      <c r="H48" s="50">
        <v>0</v>
      </c>
      <c r="I48" s="108">
        <v>0</v>
      </c>
      <c r="J48" s="49">
        <v>0</v>
      </c>
      <c r="K48" s="49">
        <v>0</v>
      </c>
      <c r="L48" s="48">
        <v>0</v>
      </c>
      <c r="M48" s="49">
        <v>0</v>
      </c>
      <c r="N48" s="50">
        <v>0</v>
      </c>
      <c r="O48" s="108">
        <v>0</v>
      </c>
      <c r="P48" s="49">
        <v>0</v>
      </c>
      <c r="Q48" s="49">
        <v>0</v>
      </c>
      <c r="R48" s="48">
        <v>0</v>
      </c>
      <c r="S48" s="49">
        <v>0</v>
      </c>
      <c r="T48" s="50">
        <v>0</v>
      </c>
      <c r="U48" s="166">
        <f t="shared" ref="U48:Z49" si="6">C48+I48+O48</f>
        <v>0</v>
      </c>
      <c r="V48" s="168">
        <f t="shared" si="6"/>
        <v>0</v>
      </c>
      <c r="W48" s="168">
        <f t="shared" si="6"/>
        <v>0</v>
      </c>
      <c r="X48" s="167">
        <f t="shared" si="6"/>
        <v>0</v>
      </c>
      <c r="Y48" s="168">
        <f t="shared" si="6"/>
        <v>0</v>
      </c>
      <c r="Z48" s="169">
        <f t="shared" si="6"/>
        <v>0</v>
      </c>
    </row>
    <row r="49" spans="1:29" s="9" customFormat="1" ht="45" customHeight="1">
      <c r="A49" s="305"/>
      <c r="B49" s="57">
        <v>1</v>
      </c>
      <c r="C49" s="45">
        <v>0</v>
      </c>
      <c r="D49" s="40">
        <v>0</v>
      </c>
      <c r="E49" s="40">
        <v>0</v>
      </c>
      <c r="F49" s="41">
        <v>0</v>
      </c>
      <c r="G49" s="40">
        <v>0</v>
      </c>
      <c r="H49" s="35">
        <v>0</v>
      </c>
      <c r="I49" s="107">
        <v>0</v>
      </c>
      <c r="J49" s="40">
        <v>0</v>
      </c>
      <c r="K49" s="40">
        <v>0</v>
      </c>
      <c r="L49" s="41">
        <v>0</v>
      </c>
      <c r="M49" s="40">
        <v>0</v>
      </c>
      <c r="N49" s="35">
        <v>0</v>
      </c>
      <c r="O49" s="107">
        <v>0</v>
      </c>
      <c r="P49" s="40">
        <v>0</v>
      </c>
      <c r="Q49" s="40">
        <v>0</v>
      </c>
      <c r="R49" s="41">
        <v>0</v>
      </c>
      <c r="S49" s="40">
        <v>0</v>
      </c>
      <c r="T49" s="35">
        <v>0</v>
      </c>
      <c r="U49" s="170">
        <f t="shared" si="6"/>
        <v>0</v>
      </c>
      <c r="V49" s="172">
        <f t="shared" si="6"/>
        <v>0</v>
      </c>
      <c r="W49" s="172">
        <f t="shared" si="6"/>
        <v>0</v>
      </c>
      <c r="X49" s="171">
        <f t="shared" si="6"/>
        <v>0</v>
      </c>
      <c r="Y49" s="172">
        <f t="shared" si="6"/>
        <v>0</v>
      </c>
      <c r="Z49" s="173">
        <f t="shared" si="6"/>
        <v>0</v>
      </c>
    </row>
    <row r="50" spans="1:29" s="9" customFormat="1" ht="45" customHeight="1">
      <c r="A50" s="305"/>
      <c r="B50" s="57">
        <v>2</v>
      </c>
      <c r="C50" s="45">
        <v>0</v>
      </c>
      <c r="D50" s="40">
        <v>0</v>
      </c>
      <c r="E50" s="40">
        <v>0</v>
      </c>
      <c r="F50" s="41">
        <v>0</v>
      </c>
      <c r="G50" s="40">
        <v>0</v>
      </c>
      <c r="H50" s="35">
        <v>0</v>
      </c>
      <c r="I50" s="107">
        <v>0</v>
      </c>
      <c r="J50" s="40">
        <v>0</v>
      </c>
      <c r="K50" s="40">
        <v>0</v>
      </c>
      <c r="L50" s="41">
        <v>0</v>
      </c>
      <c r="M50" s="40">
        <v>0</v>
      </c>
      <c r="N50" s="35">
        <v>0</v>
      </c>
      <c r="O50" s="107">
        <v>0</v>
      </c>
      <c r="P50" s="40">
        <v>0</v>
      </c>
      <c r="Q50" s="40">
        <v>0</v>
      </c>
      <c r="R50" s="41">
        <v>0</v>
      </c>
      <c r="S50" s="40">
        <v>0</v>
      </c>
      <c r="T50" s="35">
        <v>0</v>
      </c>
      <c r="U50" s="170">
        <f t="shared" ref="U50:W51" si="7">C50+I50+O50</f>
        <v>0</v>
      </c>
      <c r="V50" s="172">
        <f t="shared" si="7"/>
        <v>0</v>
      </c>
      <c r="W50" s="172">
        <f t="shared" si="7"/>
        <v>0</v>
      </c>
      <c r="X50" s="171">
        <f t="shared" ref="X50" si="8">F50+L50+R50</f>
        <v>0</v>
      </c>
      <c r="Y50" s="172">
        <f t="shared" ref="Y50" si="9">G50+M50+S50</f>
        <v>0</v>
      </c>
      <c r="Z50" s="173">
        <f t="shared" ref="Z50" si="10">H50+N50+T50</f>
        <v>0</v>
      </c>
    </row>
    <row r="51" spans="1:29" s="9" customFormat="1" ht="45" customHeight="1" thickBot="1">
      <c r="A51" s="316"/>
      <c r="B51" s="46" t="s">
        <v>27</v>
      </c>
      <c r="C51" s="51">
        <v>0</v>
      </c>
      <c r="D51" s="53">
        <v>0</v>
      </c>
      <c r="E51" s="53">
        <v>0</v>
      </c>
      <c r="F51" s="52">
        <v>0</v>
      </c>
      <c r="G51" s="53">
        <v>0</v>
      </c>
      <c r="H51" s="54">
        <v>0</v>
      </c>
      <c r="I51" s="109">
        <v>0</v>
      </c>
      <c r="J51" s="44">
        <v>0</v>
      </c>
      <c r="K51" s="44">
        <v>0</v>
      </c>
      <c r="L51" s="39">
        <v>0</v>
      </c>
      <c r="M51" s="44">
        <v>0</v>
      </c>
      <c r="N51" s="36">
        <v>0</v>
      </c>
      <c r="O51" s="109">
        <v>0</v>
      </c>
      <c r="P51" s="44">
        <v>0</v>
      </c>
      <c r="Q51" s="44">
        <v>0</v>
      </c>
      <c r="R51" s="39">
        <v>0</v>
      </c>
      <c r="S51" s="44">
        <v>0</v>
      </c>
      <c r="T51" s="36">
        <v>0</v>
      </c>
      <c r="U51" s="186">
        <f t="shared" si="7"/>
        <v>0</v>
      </c>
      <c r="V51" s="188">
        <f t="shared" si="7"/>
        <v>0</v>
      </c>
      <c r="W51" s="188">
        <f t="shared" si="7"/>
        <v>0</v>
      </c>
      <c r="X51" s="187">
        <f>F51+L51+R51</f>
        <v>0</v>
      </c>
      <c r="Y51" s="188">
        <f>G51+M51+S51</f>
        <v>0</v>
      </c>
      <c r="Z51" s="189">
        <f>H51+N51+T51</f>
        <v>0</v>
      </c>
    </row>
    <row r="52" spans="1:29" s="9" customFormat="1" ht="49.95" customHeight="1" thickBot="1">
      <c r="A52" s="306" t="s">
        <v>11</v>
      </c>
      <c r="B52" s="307"/>
      <c r="C52" s="181">
        <f>SUM(C48:C51)</f>
        <v>0</v>
      </c>
      <c r="D52" s="183">
        <f>SUM(D48:D51)</f>
        <v>0</v>
      </c>
      <c r="E52" s="183">
        <f>SUM(E48:E51)</f>
        <v>0</v>
      </c>
      <c r="F52" s="182">
        <f>SUM(F48:F51)</f>
        <v>0</v>
      </c>
      <c r="G52" s="183">
        <f>SUM(G48:G51)</f>
        <v>0</v>
      </c>
      <c r="H52" s="184">
        <f>SUM(H48:H51)</f>
        <v>0</v>
      </c>
      <c r="I52" s="190">
        <f>SUM(I48:I51)</f>
        <v>0</v>
      </c>
      <c r="J52" s="183">
        <f>SUM(J48:J51)</f>
        <v>0</v>
      </c>
      <c r="K52" s="183">
        <f>SUM(K48:K51)</f>
        <v>0</v>
      </c>
      <c r="L52" s="182">
        <f>SUM(L48:L51)</f>
        <v>0</v>
      </c>
      <c r="M52" s="183">
        <f>SUM(M48:M51)</f>
        <v>0</v>
      </c>
      <c r="N52" s="184">
        <f>SUM(N48:N51)</f>
        <v>0</v>
      </c>
      <c r="O52" s="181">
        <f>SUM(O48:O51)</f>
        <v>0</v>
      </c>
      <c r="P52" s="183">
        <f>SUM(P48:P51)</f>
        <v>0</v>
      </c>
      <c r="Q52" s="183">
        <f>SUM(Q48:Q51)</f>
        <v>0</v>
      </c>
      <c r="R52" s="182">
        <f>SUM(R48:R51)</f>
        <v>0</v>
      </c>
      <c r="S52" s="183">
        <f>SUM(S48:S51)</f>
        <v>0</v>
      </c>
      <c r="T52" s="184">
        <f>SUM(T48:T51)</f>
        <v>0</v>
      </c>
      <c r="U52" s="211">
        <f>SUM(U48:U51)</f>
        <v>0</v>
      </c>
      <c r="V52" s="212">
        <f>SUM(V48:V51)</f>
        <v>0</v>
      </c>
      <c r="W52" s="212">
        <f>SUM(W48:W51)</f>
        <v>0</v>
      </c>
      <c r="X52" s="213">
        <f>SUM(X48:X51)</f>
        <v>0</v>
      </c>
      <c r="Y52" s="212">
        <f>SUM(Y48:Y51)</f>
        <v>0</v>
      </c>
      <c r="Z52" s="214">
        <f>SUM(Z48:Z51)</f>
        <v>0</v>
      </c>
      <c r="AA52" s="221">
        <f>U52+W52+Y52</f>
        <v>0</v>
      </c>
      <c r="AB52" s="222">
        <f>X52+Z52</f>
        <v>0</v>
      </c>
    </row>
    <row r="53" spans="1:29" s="9" customFormat="1" ht="56.4" customHeight="1">
      <c r="A53" s="160"/>
      <c r="B53" s="160"/>
      <c r="AA53" s="162">
        <f>C52+E52+G52+I52+K52+M52+O52+Q52+S52</f>
        <v>0</v>
      </c>
      <c r="AB53" s="185">
        <f>F52+H52+L52+N52+R52+T52</f>
        <v>0</v>
      </c>
    </row>
    <row r="54" spans="1:29" s="9" customFormat="1" ht="60" customHeight="1" thickBot="1">
      <c r="A54" s="160"/>
      <c r="B54" s="160"/>
      <c r="AA54" s="223"/>
      <c r="AB54" s="223"/>
      <c r="AC54" s="224"/>
    </row>
    <row r="55" spans="1:29" s="9" customFormat="1" ht="60" customHeight="1" thickBot="1">
      <c r="A55" s="411" t="s">
        <v>54</v>
      </c>
      <c r="B55" s="412"/>
      <c r="C55" s="373" t="s">
        <v>61</v>
      </c>
      <c r="D55" s="374"/>
      <c r="E55" s="374"/>
      <c r="F55" s="374"/>
      <c r="G55" s="374"/>
      <c r="H55" s="375"/>
      <c r="I55" s="317" t="s">
        <v>62</v>
      </c>
      <c r="J55" s="318"/>
      <c r="K55" s="318"/>
      <c r="L55" s="318"/>
      <c r="M55" s="318"/>
      <c r="N55" s="319"/>
      <c r="O55" s="405" t="s">
        <v>22</v>
      </c>
      <c r="P55" s="406"/>
      <c r="Q55" s="406"/>
      <c r="R55" s="406"/>
      <c r="S55" s="406"/>
      <c r="T55" s="407"/>
      <c r="U55" s="408" t="s">
        <v>5</v>
      </c>
      <c r="V55" s="409"/>
      <c r="W55" s="409"/>
      <c r="X55" s="409"/>
      <c r="Y55" s="409"/>
      <c r="Z55" s="410"/>
    </row>
    <row r="56" spans="1:29" s="9" customFormat="1" ht="49.95" customHeight="1">
      <c r="A56" s="413"/>
      <c r="B56" s="414"/>
      <c r="C56" s="308" t="s">
        <v>47</v>
      </c>
      <c r="D56" s="309"/>
      <c r="E56" s="309"/>
      <c r="F56" s="309"/>
      <c r="G56" s="309"/>
      <c r="H56" s="310"/>
      <c r="I56" s="308" t="s">
        <v>47</v>
      </c>
      <c r="J56" s="309"/>
      <c r="K56" s="309"/>
      <c r="L56" s="309"/>
      <c r="M56" s="309"/>
      <c r="N56" s="310"/>
      <c r="O56" s="308" t="s">
        <v>47</v>
      </c>
      <c r="P56" s="309"/>
      <c r="Q56" s="309"/>
      <c r="R56" s="309"/>
      <c r="S56" s="309"/>
      <c r="T56" s="310"/>
      <c r="U56" s="311" t="s">
        <v>47</v>
      </c>
      <c r="V56" s="309"/>
      <c r="W56" s="309"/>
      <c r="X56" s="309"/>
      <c r="Y56" s="309"/>
      <c r="Z56" s="310"/>
      <c r="AA56" s="111"/>
      <c r="AB56" s="112"/>
    </row>
    <row r="57" spans="1:29" s="9" customFormat="1" ht="49.95" customHeight="1" thickBot="1">
      <c r="A57" s="415"/>
      <c r="B57" s="416"/>
      <c r="C57" s="312">
        <v>1</v>
      </c>
      <c r="D57" s="313"/>
      <c r="E57" s="313">
        <v>2</v>
      </c>
      <c r="F57" s="313"/>
      <c r="G57" s="313">
        <v>3</v>
      </c>
      <c r="H57" s="314"/>
      <c r="I57" s="312">
        <v>1</v>
      </c>
      <c r="J57" s="313"/>
      <c r="K57" s="313">
        <v>2</v>
      </c>
      <c r="L57" s="313"/>
      <c r="M57" s="313">
        <v>3</v>
      </c>
      <c r="N57" s="314"/>
      <c r="O57" s="312">
        <v>1</v>
      </c>
      <c r="P57" s="313"/>
      <c r="Q57" s="313">
        <v>2</v>
      </c>
      <c r="R57" s="313"/>
      <c r="S57" s="313">
        <v>3</v>
      </c>
      <c r="T57" s="314"/>
      <c r="U57" s="315">
        <v>1</v>
      </c>
      <c r="V57" s="313"/>
      <c r="W57" s="313">
        <v>2</v>
      </c>
      <c r="X57" s="313"/>
      <c r="Y57" s="313">
        <v>3</v>
      </c>
      <c r="Z57" s="314"/>
      <c r="AA57" s="111"/>
      <c r="AB57" s="112"/>
    </row>
    <row r="58" spans="1:29" s="9" customFormat="1" ht="49.95" customHeight="1">
      <c r="A58" s="300" t="s">
        <v>23</v>
      </c>
      <c r="B58" s="301"/>
      <c r="C58" s="297" t="s">
        <v>57</v>
      </c>
      <c r="D58" s="298"/>
      <c r="E58" s="298"/>
      <c r="F58" s="298"/>
      <c r="G58" s="298"/>
      <c r="H58" s="299"/>
      <c r="I58" s="297" t="s">
        <v>57</v>
      </c>
      <c r="J58" s="298"/>
      <c r="K58" s="298"/>
      <c r="L58" s="298"/>
      <c r="M58" s="298"/>
      <c r="N58" s="299"/>
      <c r="O58" s="297" t="s">
        <v>57</v>
      </c>
      <c r="P58" s="298"/>
      <c r="Q58" s="298"/>
      <c r="R58" s="298"/>
      <c r="S58" s="298"/>
      <c r="T58" s="299"/>
      <c r="U58" s="297" t="s">
        <v>57</v>
      </c>
      <c r="V58" s="298"/>
      <c r="W58" s="298"/>
      <c r="X58" s="298"/>
      <c r="Y58" s="298"/>
      <c r="Z58" s="299"/>
      <c r="AA58" s="111"/>
      <c r="AB58" s="112"/>
    </row>
    <row r="59" spans="1:29" s="9" customFormat="1" ht="121.95" customHeight="1" thickBot="1">
      <c r="A59" s="302"/>
      <c r="B59" s="303"/>
      <c r="C59" s="163" t="s">
        <v>18</v>
      </c>
      <c r="D59" s="164" t="s">
        <v>19</v>
      </c>
      <c r="E59" s="164" t="s">
        <v>18</v>
      </c>
      <c r="F59" s="164" t="s">
        <v>19</v>
      </c>
      <c r="G59" s="164" t="s">
        <v>18</v>
      </c>
      <c r="H59" s="165" t="s">
        <v>19</v>
      </c>
      <c r="I59" s="163" t="s">
        <v>18</v>
      </c>
      <c r="J59" s="164" t="s">
        <v>19</v>
      </c>
      <c r="K59" s="164" t="s">
        <v>18</v>
      </c>
      <c r="L59" s="164" t="s">
        <v>19</v>
      </c>
      <c r="M59" s="164" t="s">
        <v>18</v>
      </c>
      <c r="N59" s="165" t="s">
        <v>19</v>
      </c>
      <c r="O59" s="163" t="s">
        <v>18</v>
      </c>
      <c r="P59" s="164" t="s">
        <v>19</v>
      </c>
      <c r="Q59" s="164" t="s">
        <v>18</v>
      </c>
      <c r="R59" s="164" t="s">
        <v>19</v>
      </c>
      <c r="S59" s="164" t="s">
        <v>18</v>
      </c>
      <c r="T59" s="165" t="s">
        <v>19</v>
      </c>
      <c r="U59" s="191" t="s">
        <v>18</v>
      </c>
      <c r="V59" s="164" t="s">
        <v>19</v>
      </c>
      <c r="W59" s="164" t="s">
        <v>18</v>
      </c>
      <c r="X59" s="164" t="s">
        <v>19</v>
      </c>
      <c r="Y59" s="164" t="s">
        <v>18</v>
      </c>
      <c r="Z59" s="165" t="s">
        <v>19</v>
      </c>
      <c r="AA59" s="10"/>
      <c r="AB59" s="10"/>
    </row>
    <row r="60" spans="1:29" s="9" customFormat="1" ht="49.95" customHeight="1">
      <c r="A60" s="304" t="s">
        <v>46</v>
      </c>
      <c r="B60" s="56">
        <v>1</v>
      </c>
      <c r="C60" s="47">
        <v>0</v>
      </c>
      <c r="D60" s="48">
        <v>0</v>
      </c>
      <c r="E60" s="49">
        <v>0</v>
      </c>
      <c r="F60" s="48">
        <v>0</v>
      </c>
      <c r="G60" s="49">
        <v>0</v>
      </c>
      <c r="H60" s="50">
        <v>0</v>
      </c>
      <c r="I60" s="47">
        <v>0</v>
      </c>
      <c r="J60" s="48">
        <v>0</v>
      </c>
      <c r="K60" s="49">
        <v>0</v>
      </c>
      <c r="L60" s="48">
        <v>0</v>
      </c>
      <c r="M60" s="49">
        <v>0</v>
      </c>
      <c r="N60" s="50">
        <v>0</v>
      </c>
      <c r="O60" s="47">
        <v>0</v>
      </c>
      <c r="P60" s="48">
        <v>0</v>
      </c>
      <c r="Q60" s="49">
        <v>0</v>
      </c>
      <c r="R60" s="48">
        <v>0</v>
      </c>
      <c r="S60" s="49">
        <v>0</v>
      </c>
      <c r="T60" s="50">
        <v>0</v>
      </c>
      <c r="U60" s="166">
        <f t="shared" ref="U60:Z62" si="11">C60+I60+O60</f>
        <v>0</v>
      </c>
      <c r="V60" s="167">
        <f t="shared" si="11"/>
        <v>0</v>
      </c>
      <c r="W60" s="168">
        <f t="shared" si="11"/>
        <v>0</v>
      </c>
      <c r="X60" s="167">
        <f t="shared" si="11"/>
        <v>0</v>
      </c>
      <c r="Y60" s="168">
        <f t="shared" si="11"/>
        <v>0</v>
      </c>
      <c r="Z60" s="169">
        <f t="shared" si="11"/>
        <v>0</v>
      </c>
    </row>
    <row r="61" spans="1:29" s="9" customFormat="1" ht="49.95" customHeight="1">
      <c r="A61" s="305"/>
      <c r="B61" s="57">
        <v>2</v>
      </c>
      <c r="C61" s="45">
        <v>0</v>
      </c>
      <c r="D61" s="41">
        <v>0</v>
      </c>
      <c r="E61" s="40">
        <v>0</v>
      </c>
      <c r="F61" s="41">
        <v>0</v>
      </c>
      <c r="G61" s="40">
        <v>0</v>
      </c>
      <c r="H61" s="35">
        <v>0</v>
      </c>
      <c r="I61" s="45">
        <v>0</v>
      </c>
      <c r="J61" s="41">
        <v>0</v>
      </c>
      <c r="K61" s="40">
        <v>0</v>
      </c>
      <c r="L61" s="41">
        <v>0</v>
      </c>
      <c r="M61" s="40">
        <v>0</v>
      </c>
      <c r="N61" s="35">
        <v>0</v>
      </c>
      <c r="O61" s="45">
        <v>0</v>
      </c>
      <c r="P61" s="41">
        <v>0</v>
      </c>
      <c r="Q61" s="40">
        <v>0</v>
      </c>
      <c r="R61" s="41">
        <v>0</v>
      </c>
      <c r="S61" s="40">
        <v>0</v>
      </c>
      <c r="T61" s="35">
        <v>0</v>
      </c>
      <c r="U61" s="170">
        <f t="shared" si="11"/>
        <v>0</v>
      </c>
      <c r="V61" s="171">
        <f t="shared" si="11"/>
        <v>0</v>
      </c>
      <c r="W61" s="172">
        <f t="shared" si="11"/>
        <v>0</v>
      </c>
      <c r="X61" s="171">
        <f t="shared" si="11"/>
        <v>0</v>
      </c>
      <c r="Y61" s="172">
        <f t="shared" si="11"/>
        <v>0</v>
      </c>
      <c r="Z61" s="173">
        <f t="shared" si="11"/>
        <v>0</v>
      </c>
    </row>
    <row r="62" spans="1:29" s="9" customFormat="1" ht="49.95" customHeight="1" thickBot="1">
      <c r="A62" s="305"/>
      <c r="B62" s="57">
        <v>3</v>
      </c>
      <c r="C62" s="45">
        <v>0</v>
      </c>
      <c r="D62" s="41">
        <v>0</v>
      </c>
      <c r="E62" s="40">
        <v>0</v>
      </c>
      <c r="F62" s="41">
        <v>0</v>
      </c>
      <c r="G62" s="40">
        <v>0</v>
      </c>
      <c r="H62" s="35">
        <v>0</v>
      </c>
      <c r="I62" s="45">
        <v>0</v>
      </c>
      <c r="J62" s="41">
        <v>0</v>
      </c>
      <c r="K62" s="40">
        <v>0</v>
      </c>
      <c r="L62" s="41">
        <v>0</v>
      </c>
      <c r="M62" s="40">
        <v>0</v>
      </c>
      <c r="N62" s="35">
        <v>0</v>
      </c>
      <c r="O62" s="45">
        <v>0</v>
      </c>
      <c r="P62" s="41">
        <v>0</v>
      </c>
      <c r="Q62" s="40">
        <v>0</v>
      </c>
      <c r="R62" s="41">
        <v>0</v>
      </c>
      <c r="S62" s="40">
        <v>0</v>
      </c>
      <c r="T62" s="35">
        <v>0</v>
      </c>
      <c r="U62" s="170">
        <f t="shared" si="11"/>
        <v>0</v>
      </c>
      <c r="V62" s="171">
        <f t="shared" si="11"/>
        <v>0</v>
      </c>
      <c r="W62" s="172">
        <f t="shared" si="11"/>
        <v>0</v>
      </c>
      <c r="X62" s="171">
        <f t="shared" si="11"/>
        <v>0</v>
      </c>
      <c r="Y62" s="172">
        <f t="shared" si="11"/>
        <v>0</v>
      </c>
      <c r="Z62" s="173">
        <f t="shared" si="11"/>
        <v>0</v>
      </c>
    </row>
    <row r="63" spans="1:29" s="9" customFormat="1" ht="45" customHeight="1" thickBot="1">
      <c r="A63" s="306" t="s">
        <v>11</v>
      </c>
      <c r="B63" s="307"/>
      <c r="C63" s="181">
        <f t="shared" ref="C63:W63" si="12">SUM(C60:C62)</f>
        <v>0</v>
      </c>
      <c r="D63" s="182">
        <f t="shared" si="12"/>
        <v>0</v>
      </c>
      <c r="E63" s="183">
        <f t="shared" si="12"/>
        <v>0</v>
      </c>
      <c r="F63" s="182">
        <f t="shared" si="12"/>
        <v>0</v>
      </c>
      <c r="G63" s="183">
        <f t="shared" si="12"/>
        <v>0</v>
      </c>
      <c r="H63" s="184">
        <f t="shared" si="12"/>
        <v>0</v>
      </c>
      <c r="I63" s="181">
        <f t="shared" si="12"/>
        <v>0</v>
      </c>
      <c r="J63" s="182">
        <f t="shared" si="12"/>
        <v>0</v>
      </c>
      <c r="K63" s="183">
        <f t="shared" si="12"/>
        <v>0</v>
      </c>
      <c r="L63" s="182">
        <f t="shared" si="12"/>
        <v>0</v>
      </c>
      <c r="M63" s="183">
        <f t="shared" si="12"/>
        <v>0</v>
      </c>
      <c r="N63" s="184">
        <f t="shared" si="12"/>
        <v>0</v>
      </c>
      <c r="O63" s="181">
        <f t="shared" si="12"/>
        <v>0</v>
      </c>
      <c r="P63" s="182">
        <f t="shared" si="12"/>
        <v>0</v>
      </c>
      <c r="Q63" s="183">
        <f t="shared" si="12"/>
        <v>0</v>
      </c>
      <c r="R63" s="182">
        <f t="shared" si="12"/>
        <v>0</v>
      </c>
      <c r="S63" s="183">
        <f t="shared" si="12"/>
        <v>0</v>
      </c>
      <c r="T63" s="184">
        <f t="shared" si="12"/>
        <v>0</v>
      </c>
      <c r="U63" s="215">
        <f t="shared" si="12"/>
        <v>0</v>
      </c>
      <c r="V63" s="217">
        <f t="shared" si="12"/>
        <v>0</v>
      </c>
      <c r="W63" s="216">
        <f t="shared" si="12"/>
        <v>0</v>
      </c>
      <c r="X63" s="217">
        <f t="shared" ref="X63" si="13">SUM(X60:X62)</f>
        <v>0</v>
      </c>
      <c r="Y63" s="216">
        <f>SUM(Y60:Y62)</f>
        <v>0</v>
      </c>
      <c r="Z63" s="218">
        <f>SUM(Z60:Z62)</f>
        <v>0</v>
      </c>
      <c r="AA63" s="219">
        <f>U63+W63+Y63</f>
        <v>0</v>
      </c>
      <c r="AB63" s="220">
        <f>V63+X63+Z63</f>
        <v>0</v>
      </c>
    </row>
    <row r="64" spans="1:29" s="9" customFormat="1" ht="33" customHeight="1">
      <c r="A64" s="160"/>
      <c r="B64" s="160"/>
      <c r="AA64" s="162">
        <f>C63+E63+G63+I63+K63+M63+O63+Q63+S63</f>
        <v>0</v>
      </c>
      <c r="AB64" s="185">
        <f>D63+F63+H63+J63+L63+N63+P63+R63+T63</f>
        <v>0</v>
      </c>
    </row>
    <row r="65" spans="1:26" s="9" customFormat="1" ht="22.8" customHeight="1">
      <c r="A65" s="160"/>
      <c r="B65" s="160"/>
    </row>
    <row r="66" spans="1:26" s="9" customFormat="1" ht="33" customHeight="1">
      <c r="A66" s="159" t="s">
        <v>59</v>
      </c>
      <c r="B66" s="160"/>
    </row>
    <row r="67" spans="1:26" s="9" customFormat="1" ht="49.8" customHeight="1">
      <c r="A67" s="383" t="s">
        <v>58</v>
      </c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</row>
    <row r="68" spans="1:26" s="9" customFormat="1" ht="33" customHeight="1"/>
    <row r="69" spans="1:26" s="9" customFormat="1" ht="33" customHeight="1"/>
    <row r="70" spans="1:26" s="9" customFormat="1" ht="33" customHeight="1"/>
    <row r="71" spans="1:26" s="9" customFormat="1" ht="33" customHeight="1"/>
    <row r="72" spans="1:26" s="9" customFormat="1" ht="33" customHeight="1"/>
    <row r="73" spans="1:26" s="9" customFormat="1" ht="33" customHeight="1"/>
    <row r="74" spans="1:26" s="9" customFormat="1" ht="33" customHeight="1"/>
    <row r="75" spans="1:26" s="9" customFormat="1" ht="33" customHeight="1"/>
    <row r="76" spans="1:26" s="9" customFormat="1" ht="33" customHeight="1"/>
    <row r="77" spans="1:26" s="9" customFormat="1" ht="33" customHeight="1"/>
    <row r="78" spans="1:26" s="9" customFormat="1" ht="33" customHeight="1"/>
    <row r="79" spans="1:26" s="9" customFormat="1" ht="33" customHeight="1"/>
    <row r="80" spans="1:26" s="9" customFormat="1" ht="33" customHeight="1"/>
    <row r="81" s="9" customFormat="1" ht="33" customHeight="1"/>
    <row r="82" s="9" customFormat="1" ht="33" customHeight="1"/>
    <row r="83" s="9" customFormat="1" ht="33" customHeight="1"/>
    <row r="84" s="9" customFormat="1" ht="33" customHeight="1"/>
    <row r="85" s="9" customFormat="1" ht="33" customHeight="1"/>
    <row r="86" s="9" customFormat="1" ht="33" customHeight="1"/>
    <row r="87" s="9" customFormat="1" ht="33" customHeight="1"/>
    <row r="88" s="9" customFormat="1" ht="33" customHeight="1"/>
    <row r="89" s="9" customFormat="1" ht="33" customHeight="1"/>
    <row r="90" s="9" customFormat="1" ht="33" customHeight="1"/>
    <row r="91" s="9" customFormat="1" ht="33" customHeight="1"/>
    <row r="92" s="9" customFormat="1" ht="33" customHeight="1"/>
    <row r="93" s="9" customFormat="1" ht="33" customHeight="1"/>
    <row r="94" s="9" customFormat="1" ht="33" customHeight="1"/>
    <row r="95" s="9" customFormat="1" ht="33" customHeight="1"/>
    <row r="96" s="9" customFormat="1" ht="33" customHeight="1"/>
    <row r="97" s="9" customFormat="1" ht="33" customHeight="1"/>
    <row r="98" s="9" customFormat="1" ht="33" customHeight="1"/>
    <row r="99" s="9" customFormat="1" ht="33" customHeight="1"/>
    <row r="100" s="9" customFormat="1" ht="33" customHeight="1"/>
    <row r="101" s="9" customFormat="1" ht="33" customHeight="1"/>
    <row r="102" s="9" customFormat="1" ht="33" customHeight="1"/>
    <row r="103" s="9" customFormat="1" ht="33" customHeight="1"/>
    <row r="104" s="9" customFormat="1" ht="33" customHeight="1"/>
    <row r="105" s="9" customFormat="1" ht="33" customHeight="1"/>
    <row r="106" s="9" customFormat="1" ht="33" customHeight="1"/>
    <row r="107" s="9" customFormat="1" ht="33" customHeight="1"/>
    <row r="108" s="9" customFormat="1" ht="33" customHeight="1"/>
    <row r="109" s="9" customFormat="1" ht="33" customHeight="1"/>
    <row r="110" s="9" customFormat="1" ht="33" customHeight="1"/>
    <row r="111" s="9" customFormat="1" ht="33" customHeight="1"/>
    <row r="112" s="9" customFormat="1" ht="33" customHeight="1"/>
    <row r="113" s="9" customFormat="1" ht="33" customHeight="1"/>
    <row r="114" s="9" customFormat="1" ht="33" customHeight="1"/>
    <row r="115" s="9" customFormat="1" ht="33" customHeight="1"/>
    <row r="116" s="9" customFormat="1" ht="33" customHeight="1"/>
    <row r="117" s="9" customFormat="1" ht="33" customHeight="1"/>
    <row r="118" s="9" customFormat="1" ht="33" customHeight="1"/>
    <row r="119" s="9" customFormat="1" ht="33" customHeight="1"/>
    <row r="120" s="9" customFormat="1" ht="33" customHeight="1"/>
    <row r="121" s="9" customFormat="1" ht="33" customHeight="1"/>
    <row r="122" s="9" customFormat="1" ht="33" customHeight="1"/>
    <row r="123" s="9" customFormat="1" ht="33" customHeight="1"/>
    <row r="124" s="9" customFormat="1" ht="33" customHeight="1"/>
    <row r="125" s="9" customFormat="1" ht="33" customHeight="1"/>
    <row r="126" s="9" customFormat="1" ht="33" customHeight="1"/>
    <row r="127" s="9" customFormat="1" ht="33" customHeight="1"/>
    <row r="128" s="9" customFormat="1" ht="33" customHeight="1"/>
    <row r="129" s="9" customFormat="1" ht="33" customHeight="1"/>
    <row r="130" s="9" customFormat="1" ht="33" customHeight="1"/>
    <row r="131" s="9" customFormat="1" ht="33" customHeight="1"/>
    <row r="132" s="9" customFormat="1" ht="33" customHeight="1"/>
    <row r="133" s="9" customFormat="1" ht="33" customHeight="1"/>
    <row r="134" s="9" customFormat="1" ht="33" customHeight="1"/>
    <row r="135" s="9" customFormat="1" ht="33" customHeight="1"/>
    <row r="136" s="9" customFormat="1" ht="33" customHeight="1"/>
    <row r="137" s="9" customFormat="1" ht="33" customHeight="1"/>
    <row r="138" s="9" customFormat="1" ht="33" customHeight="1"/>
    <row r="139" s="9" customFormat="1" ht="33" customHeight="1"/>
    <row r="140" s="9" customFormat="1" ht="33" customHeight="1"/>
    <row r="141" s="9" customFormat="1" ht="33" customHeight="1"/>
    <row r="142" s="9" customFormat="1" ht="33" customHeight="1"/>
    <row r="143" s="9" customFormat="1" ht="33" customHeight="1"/>
    <row r="144" s="9" customFormat="1" ht="33" customHeight="1"/>
    <row r="145" s="9" customFormat="1" ht="33" customHeight="1"/>
    <row r="146" s="9" customFormat="1" ht="33" customHeight="1"/>
    <row r="147" s="9" customFormat="1" ht="33" customHeight="1"/>
    <row r="148" s="9" customFormat="1" ht="33" customHeight="1"/>
    <row r="149" s="9" customFormat="1" ht="33" customHeight="1"/>
    <row r="150" s="9" customFormat="1" ht="33" customHeight="1"/>
    <row r="151" s="9" customFormat="1" ht="33" customHeight="1"/>
    <row r="152" s="9" customFormat="1" ht="33" customHeight="1"/>
    <row r="153" s="9" customFormat="1" ht="33" customHeight="1"/>
    <row r="154" s="9" customFormat="1" ht="33" customHeight="1"/>
    <row r="155" s="9" customFormat="1" ht="33" customHeight="1"/>
    <row r="156" s="9" customFormat="1" ht="33" customHeight="1"/>
    <row r="157" s="9" customFormat="1" ht="33" customHeight="1"/>
    <row r="158" s="9" customFormat="1" ht="33" customHeight="1"/>
    <row r="159" s="9" customFormat="1" ht="33" customHeight="1"/>
    <row r="160" s="9" customFormat="1" ht="33" customHeight="1"/>
    <row r="161" s="9" customFormat="1" ht="33" customHeight="1"/>
    <row r="162" s="9" customFormat="1" ht="33" customHeight="1"/>
    <row r="163" s="9" customFormat="1" ht="33" customHeight="1"/>
    <row r="164" s="9" customFormat="1" ht="33" customHeight="1"/>
    <row r="165" s="9" customFormat="1" ht="33" customHeight="1"/>
    <row r="166" s="9" customFormat="1" ht="33" customHeight="1"/>
    <row r="167" s="9" customFormat="1" ht="33" customHeight="1"/>
    <row r="168" s="9" customFormat="1" ht="33" customHeight="1"/>
    <row r="169" s="9" customFormat="1" ht="33" customHeight="1"/>
    <row r="170" s="9" customFormat="1" ht="33" customHeight="1"/>
    <row r="171" s="9" customFormat="1" ht="33" customHeight="1"/>
    <row r="172" s="9" customFormat="1" ht="33" customHeight="1"/>
    <row r="173" s="9" customFormat="1" ht="33" customHeight="1"/>
    <row r="174" s="9" customFormat="1" ht="33" customHeight="1"/>
    <row r="175" s="9" customFormat="1" ht="33" customHeight="1"/>
    <row r="176" s="9" customFormat="1" ht="33" customHeight="1"/>
    <row r="177" s="9" customFormat="1" ht="33" customHeight="1"/>
    <row r="178" s="9" customFormat="1" ht="33" customHeight="1"/>
    <row r="179" s="9" customFormat="1" ht="33" customHeight="1"/>
    <row r="180" s="9" customFormat="1" ht="33" customHeight="1"/>
    <row r="181" s="9" customFormat="1" ht="33" customHeight="1"/>
    <row r="182" s="9" customFormat="1" ht="33" customHeight="1"/>
    <row r="183" s="9" customFormat="1" ht="33" customHeight="1"/>
    <row r="184" s="9" customFormat="1" ht="33" customHeight="1"/>
    <row r="185" s="9" customFormat="1" ht="33" customHeight="1"/>
    <row r="186" s="9" customFormat="1" ht="33" customHeight="1"/>
    <row r="187" s="9" customFormat="1" ht="33" customHeight="1"/>
    <row r="188" s="9" customFormat="1" ht="33" customHeight="1"/>
    <row r="189" s="9" customFormat="1" ht="33" customHeight="1"/>
    <row r="190" s="9" customFormat="1" ht="33" customHeight="1"/>
    <row r="191" s="9" customFormat="1" ht="33" customHeight="1"/>
    <row r="192" s="9" customFormat="1" ht="33" customHeight="1"/>
    <row r="193" s="9" customFormat="1" ht="33" customHeight="1"/>
    <row r="194" s="9" customFormat="1" ht="33" customHeight="1"/>
    <row r="195" s="9" customFormat="1" ht="33" customHeight="1"/>
    <row r="196" s="9" customFormat="1" ht="33" customHeight="1"/>
    <row r="197" s="9" customFormat="1" ht="33" customHeight="1"/>
    <row r="198" s="9" customFormat="1" ht="33" customHeight="1"/>
    <row r="199" s="9" customFormat="1" ht="33" customHeight="1"/>
    <row r="200" s="9" customFormat="1" ht="33" customHeight="1"/>
    <row r="201" s="9" customFormat="1" ht="33" customHeight="1"/>
    <row r="202" s="9" customFormat="1" ht="33" customHeight="1"/>
    <row r="203" s="9" customFormat="1" ht="33" customHeight="1"/>
    <row r="204" s="9" customFormat="1" ht="33" customHeight="1"/>
    <row r="205" s="9" customFormat="1" ht="33" customHeight="1"/>
    <row r="206" s="9" customFormat="1" ht="33" customHeight="1"/>
    <row r="207" s="9" customFormat="1" ht="33" customHeight="1"/>
    <row r="208" s="9" customFormat="1" ht="33" customHeight="1"/>
    <row r="209" s="9" customFormat="1" ht="33" customHeight="1"/>
    <row r="210" s="9" customFormat="1" ht="33" customHeight="1"/>
    <row r="211" s="9" customFormat="1" ht="33" customHeight="1"/>
    <row r="212" s="9" customFormat="1" ht="33" customHeight="1"/>
    <row r="213" s="9" customFormat="1" ht="33" customHeight="1"/>
    <row r="214" s="9" customFormat="1" ht="33" customHeight="1"/>
    <row r="215" s="9" customFormat="1" ht="33" customHeight="1"/>
    <row r="216" s="9" customFormat="1" ht="33" customHeight="1"/>
    <row r="217" s="9" customFormat="1" ht="33" customHeight="1"/>
    <row r="218" s="9" customFormat="1" ht="33" customHeight="1"/>
    <row r="219" s="9" customFormat="1" ht="33" customHeight="1"/>
    <row r="220" s="9" customFormat="1" ht="33" customHeight="1"/>
    <row r="221" s="9" customFormat="1" ht="33" customHeight="1"/>
    <row r="222" s="9" customFormat="1" ht="33" customHeight="1"/>
    <row r="223" s="9" customFormat="1" ht="33" customHeight="1"/>
    <row r="224" s="9" customFormat="1" ht="33" customHeight="1"/>
    <row r="225" s="9" customFormat="1" ht="33" customHeight="1"/>
    <row r="226" s="9" customFormat="1" ht="33" customHeight="1"/>
    <row r="227" s="9" customFormat="1" ht="33" customHeight="1"/>
    <row r="228" s="9" customFormat="1" ht="33" customHeight="1"/>
    <row r="229" s="9" customFormat="1" ht="33" customHeight="1"/>
    <row r="230" s="9" customFormat="1" ht="33" customHeight="1"/>
    <row r="231" s="9" customFormat="1" ht="33" customHeight="1"/>
    <row r="232" s="9" customFormat="1" ht="33" customHeight="1"/>
    <row r="233" s="9" customFormat="1" ht="33" customHeight="1"/>
    <row r="234" s="9" customFormat="1" ht="33" customHeight="1"/>
    <row r="235" s="9" customFormat="1" ht="33" customHeight="1"/>
    <row r="236" s="9" customFormat="1" ht="33" customHeight="1"/>
    <row r="237" s="9" customFormat="1" ht="33" customHeight="1"/>
    <row r="238" s="9" customFormat="1" ht="33" customHeight="1"/>
    <row r="239" s="9" customFormat="1" ht="33" customHeight="1"/>
    <row r="240" s="9" customFormat="1" ht="33" customHeight="1"/>
    <row r="241" s="9" customFormat="1" ht="33" customHeight="1"/>
    <row r="242" s="9" customFormat="1" ht="33" customHeight="1"/>
    <row r="243" s="9" customFormat="1" ht="33" customHeight="1"/>
    <row r="244" s="9" customFormat="1" ht="33" customHeight="1"/>
    <row r="245" s="9" customFormat="1" ht="33" customHeight="1"/>
    <row r="246" s="9" customFormat="1" ht="33" customHeight="1"/>
    <row r="247" s="9" customFormat="1" ht="33" customHeight="1"/>
    <row r="248" s="9" customFormat="1" ht="33" customHeight="1"/>
    <row r="249" s="9" customFormat="1" ht="33" customHeight="1"/>
    <row r="250" s="9" customFormat="1" ht="33" customHeight="1"/>
    <row r="251" s="9" customFormat="1" ht="33" customHeight="1"/>
    <row r="252" s="9" customFormat="1" ht="33" customHeight="1"/>
    <row r="253" s="9" customFormat="1" ht="33" customHeight="1"/>
    <row r="254" s="9" customFormat="1" ht="33" customHeight="1"/>
    <row r="255" s="9" customFormat="1" ht="33" customHeight="1"/>
    <row r="256" s="9" customFormat="1" ht="33" customHeight="1"/>
    <row r="257" s="9" customFormat="1" ht="33" customHeight="1"/>
    <row r="258" s="9" customFormat="1" ht="33" customHeight="1"/>
    <row r="259" s="9" customFormat="1" ht="33" customHeight="1"/>
    <row r="260" s="9" customFormat="1" ht="33" customHeight="1"/>
    <row r="261" s="9" customFormat="1" ht="33" customHeight="1"/>
    <row r="262" s="9" customFormat="1" ht="33" customHeight="1"/>
    <row r="263" s="9" customFormat="1" ht="33" customHeight="1"/>
    <row r="264" s="9" customFormat="1" ht="33" customHeight="1"/>
    <row r="265" s="9" customFormat="1" ht="33" customHeight="1"/>
    <row r="266" s="9" customFormat="1" ht="33" customHeight="1"/>
    <row r="267" s="9" customFormat="1" ht="33" customHeight="1"/>
    <row r="268" s="9" customFormat="1" ht="33" customHeight="1"/>
    <row r="269" s="9" customFormat="1" ht="33" customHeight="1"/>
    <row r="270" s="9" customFormat="1" ht="33" customHeight="1"/>
    <row r="271" s="9" customFormat="1" ht="33" customHeight="1"/>
    <row r="272" s="9" customFormat="1" ht="33" customHeight="1"/>
    <row r="273" s="9" customFormat="1" ht="33" customHeight="1"/>
    <row r="274" s="9" customFormat="1" ht="33" customHeight="1"/>
    <row r="275" s="9" customFormat="1" ht="33" customHeight="1"/>
    <row r="276" s="9" customFormat="1" ht="33" customHeight="1"/>
    <row r="277" s="9" customFormat="1" ht="33" customHeight="1"/>
    <row r="278" s="9" customFormat="1" ht="33" customHeight="1"/>
    <row r="279" s="9" customFormat="1" ht="33" customHeight="1"/>
    <row r="280" s="9" customFormat="1" ht="33" customHeight="1"/>
    <row r="281" s="9" customFormat="1" ht="33" customHeight="1"/>
    <row r="282" s="9" customFormat="1" ht="33" customHeight="1"/>
    <row r="283" s="9" customFormat="1" ht="33" customHeight="1"/>
    <row r="284" s="9" customFormat="1" ht="33" customHeight="1"/>
    <row r="285" s="9" customFormat="1" ht="33" customHeight="1"/>
    <row r="286" s="9" customFormat="1" ht="33" customHeight="1"/>
    <row r="287" s="9" customFormat="1" ht="33" customHeight="1"/>
    <row r="288" s="9" customFormat="1" ht="33" customHeight="1"/>
    <row r="289" s="9" customFormat="1" ht="33" customHeight="1"/>
    <row r="290" s="9" customFormat="1" ht="33" customHeight="1"/>
    <row r="291" s="9" customFormat="1" ht="33" customHeight="1"/>
    <row r="292" s="9" customFormat="1" ht="33" customHeight="1"/>
    <row r="293" s="9" customFormat="1" ht="33" customHeight="1"/>
    <row r="294" s="9" customFormat="1" ht="33" customHeight="1"/>
    <row r="295" s="9" customFormat="1" ht="33" customHeight="1"/>
    <row r="296" s="9" customFormat="1" ht="33" customHeight="1"/>
    <row r="297" s="9" customFormat="1" ht="33" customHeight="1"/>
    <row r="298" s="9" customFormat="1" ht="33" customHeight="1"/>
    <row r="299" s="9" customFormat="1" ht="33" customHeight="1"/>
    <row r="300" s="9" customFormat="1" ht="33" customHeight="1"/>
    <row r="301" s="9" customFormat="1" ht="33" customHeight="1"/>
    <row r="302" s="9" customFormat="1" ht="33" customHeight="1"/>
    <row r="303" s="9" customFormat="1" ht="33" customHeight="1"/>
    <row r="304" s="9" customFormat="1" ht="33" customHeight="1"/>
    <row r="305" s="9" customFormat="1" ht="33" customHeight="1"/>
    <row r="306" s="9" customFormat="1" ht="33" customHeight="1"/>
    <row r="307" s="9" customFormat="1" ht="33" customHeight="1"/>
    <row r="308" s="9" customFormat="1" ht="33" customHeight="1"/>
    <row r="309" s="9" customFormat="1" ht="33" customHeight="1"/>
    <row r="310" s="9" customFormat="1" ht="33" customHeight="1"/>
    <row r="311" s="9" customFormat="1" ht="33" customHeight="1"/>
    <row r="312" s="9" customFormat="1" ht="33" customHeight="1"/>
    <row r="313" s="9" customFormat="1" ht="33" customHeight="1"/>
    <row r="314" s="9" customFormat="1" ht="33" customHeight="1"/>
    <row r="315" s="9" customFormat="1" ht="33" customHeight="1"/>
    <row r="316" s="9" customFormat="1" ht="33" customHeight="1"/>
    <row r="317" s="9" customFormat="1" ht="33" customHeight="1"/>
    <row r="318" s="9" customFormat="1" ht="33" customHeight="1"/>
    <row r="319" s="9" customFormat="1" ht="33" customHeight="1"/>
    <row r="320" s="9" customFormat="1" ht="33" customHeight="1"/>
    <row r="321" s="9" customFormat="1" ht="33" customHeight="1"/>
    <row r="322" s="9" customFormat="1" ht="33" customHeight="1"/>
    <row r="323" s="9" customFormat="1" ht="33" customHeight="1"/>
    <row r="324" s="9" customFormat="1" ht="33" customHeight="1"/>
    <row r="325" s="9" customFormat="1" ht="33" customHeight="1"/>
    <row r="326" s="9" customFormat="1" ht="33" customHeight="1"/>
    <row r="327" s="9" customFormat="1" ht="33" customHeight="1"/>
    <row r="328" s="9" customFormat="1" ht="33" customHeight="1"/>
    <row r="329" s="9" customFormat="1" ht="33" customHeight="1"/>
    <row r="330" s="9" customFormat="1" ht="33" customHeight="1"/>
    <row r="331" s="9" customFormat="1" ht="33" customHeight="1"/>
    <row r="332" s="9" customFormat="1" ht="33" customHeight="1"/>
    <row r="333" s="9" customFormat="1" ht="33" customHeight="1"/>
    <row r="334" s="9" customFormat="1" ht="33" customHeight="1"/>
    <row r="335" s="9" customFormat="1" ht="33" customHeight="1"/>
    <row r="336" s="9" customFormat="1" ht="33" customHeight="1"/>
    <row r="337" s="9" customFormat="1" ht="33" customHeight="1"/>
    <row r="338" s="9" customFormat="1" ht="33" customHeight="1"/>
    <row r="339" s="9" customFormat="1" ht="33" customHeight="1"/>
    <row r="340" s="9" customFormat="1" ht="33" customHeight="1"/>
    <row r="341" s="9" customFormat="1" ht="33" customHeight="1"/>
    <row r="342" s="9" customFormat="1" ht="33" customHeight="1"/>
    <row r="343" s="9" customFormat="1" ht="33" customHeight="1"/>
    <row r="344" s="9" customFormat="1" ht="33" customHeight="1"/>
    <row r="345" s="9" customFormat="1" ht="33" customHeight="1"/>
    <row r="346" s="9" customFormat="1" ht="33" customHeight="1"/>
    <row r="347" s="9" customFormat="1" ht="33" customHeight="1"/>
    <row r="348" s="9" customFormat="1" ht="33" customHeight="1"/>
    <row r="349" s="9" customFormat="1" ht="33" customHeight="1"/>
    <row r="350" s="9" customFormat="1" ht="33" customHeight="1"/>
    <row r="351" s="9" customFormat="1" ht="33" customHeight="1"/>
    <row r="352" s="9" customFormat="1" ht="33" customHeight="1"/>
    <row r="353" s="9" customFormat="1" ht="33" customHeight="1"/>
    <row r="354" s="9" customFormat="1" ht="33" customHeight="1"/>
    <row r="355" s="9" customFormat="1" ht="33" customHeight="1"/>
    <row r="356" s="9" customFormat="1" ht="33" customHeight="1"/>
    <row r="357" s="9" customFormat="1" ht="33" customHeight="1"/>
    <row r="358" s="9" customFormat="1" ht="33" customHeight="1"/>
    <row r="359" s="9" customFormat="1" ht="33" customHeight="1"/>
    <row r="360" s="9" customFormat="1" ht="33" customHeight="1"/>
    <row r="361" s="9" customFormat="1" ht="33" customHeight="1"/>
    <row r="362" s="9" customFormat="1" ht="33" customHeight="1"/>
    <row r="363" s="9" customFormat="1" ht="33" customHeight="1"/>
    <row r="364" s="9" customFormat="1" ht="33" customHeight="1"/>
    <row r="365" s="9" customFormat="1" ht="33" customHeight="1"/>
    <row r="366" s="9" customFormat="1" ht="33" customHeight="1"/>
    <row r="367" s="9" customFormat="1" ht="33" customHeight="1"/>
    <row r="368" s="9" customFormat="1" ht="33" customHeight="1"/>
    <row r="369" s="9" customFormat="1" ht="33" customHeight="1"/>
    <row r="370" s="9" customFormat="1" ht="33" customHeight="1"/>
    <row r="371" s="9" customFormat="1" ht="33" customHeight="1"/>
    <row r="372" s="9" customFormat="1" ht="33" customHeight="1"/>
    <row r="373" s="9" customFormat="1" ht="33" customHeight="1"/>
    <row r="374" s="9" customFormat="1" ht="33" customHeight="1"/>
    <row r="375" s="9" customFormat="1" ht="33" customHeight="1"/>
    <row r="376" s="9" customFormat="1" ht="33" customHeight="1"/>
    <row r="377" s="9" customFormat="1" ht="33" customHeight="1"/>
    <row r="378" s="9" customFormat="1" ht="33" customHeight="1"/>
    <row r="379" s="9" customFormat="1" ht="33" customHeight="1"/>
    <row r="380" s="9" customFormat="1" ht="33" customHeight="1"/>
    <row r="381" s="9" customFormat="1" ht="33" customHeight="1"/>
    <row r="382" s="9" customFormat="1" ht="33" customHeight="1"/>
    <row r="383" s="9" customFormat="1" ht="33" customHeight="1"/>
    <row r="384" s="9" customFormat="1" ht="33" customHeight="1"/>
    <row r="385" s="9" customFormat="1" ht="33" customHeight="1"/>
    <row r="386" s="9" customFormat="1" ht="33" customHeight="1"/>
    <row r="387" s="9" customFormat="1" ht="33" customHeight="1"/>
    <row r="388" s="9" customFormat="1" ht="33" customHeight="1"/>
    <row r="389" s="9" customFormat="1" ht="33" customHeight="1"/>
    <row r="390" s="9" customFormat="1" ht="33" customHeight="1"/>
    <row r="391" s="9" customFormat="1" ht="33" customHeight="1"/>
    <row r="392" s="9" customFormat="1" ht="33" customHeight="1"/>
    <row r="393" s="9" customFormat="1" ht="33" customHeight="1"/>
    <row r="394" s="9" customFormat="1" ht="33" customHeight="1"/>
    <row r="395" s="9" customFormat="1" ht="33" customHeight="1"/>
    <row r="396" s="9" customFormat="1" ht="33" customHeight="1"/>
    <row r="397" s="9" customFormat="1" ht="33" customHeight="1"/>
    <row r="398" s="9" customFormat="1" ht="33" customHeight="1"/>
    <row r="399" s="9" customFormat="1" ht="33" customHeight="1"/>
    <row r="400" s="9" customFormat="1" ht="33" customHeight="1"/>
    <row r="401" s="9" customFormat="1" ht="33" customHeight="1"/>
    <row r="402" s="9" customFormat="1" ht="33" customHeight="1"/>
    <row r="403" s="9" customFormat="1" ht="33" customHeight="1"/>
    <row r="404" s="9" customFormat="1" ht="33" customHeight="1"/>
    <row r="405" s="9" customFormat="1" ht="33" customHeight="1"/>
    <row r="406" s="9" customFormat="1" ht="33" customHeight="1"/>
    <row r="407" s="9" customFormat="1" ht="33" customHeight="1"/>
    <row r="408" s="9" customFormat="1" ht="33" customHeight="1"/>
    <row r="409" s="9" customFormat="1" ht="33" customHeight="1"/>
    <row r="410" s="9" customFormat="1" ht="33" customHeight="1"/>
    <row r="411" s="9" customFormat="1" ht="33" customHeight="1"/>
    <row r="412" s="9" customFormat="1" ht="33" customHeight="1"/>
    <row r="413" s="9" customFormat="1" ht="33" customHeight="1"/>
    <row r="414" s="9" customFormat="1" ht="33" customHeight="1"/>
    <row r="415" s="9" customFormat="1" ht="33" customHeight="1"/>
    <row r="416" s="9" customFormat="1" ht="33" customHeight="1"/>
    <row r="417" s="9" customFormat="1" ht="33" customHeight="1"/>
    <row r="418" s="9" customFormat="1" ht="33" customHeight="1"/>
    <row r="419" s="9" customFormat="1" ht="33" customHeight="1"/>
    <row r="420" s="9" customFormat="1" ht="33" customHeight="1"/>
    <row r="421" s="9" customFormat="1" ht="33" customHeight="1"/>
    <row r="422" s="9" customFormat="1" ht="33" customHeight="1"/>
    <row r="423" s="9" customFormat="1" ht="33" customHeight="1"/>
    <row r="424" s="9" customFormat="1" ht="33" customHeight="1"/>
    <row r="425" s="9" customFormat="1" ht="33" customHeight="1"/>
    <row r="426" s="9" customFormat="1" ht="33" customHeight="1"/>
    <row r="427" s="9" customFormat="1" ht="33" customHeight="1"/>
    <row r="428" s="9" customFormat="1" ht="33" customHeight="1"/>
    <row r="429" s="9" customFormat="1" ht="33" customHeight="1"/>
    <row r="430" s="9" customFormat="1" ht="33" customHeight="1"/>
    <row r="431" s="9" customFormat="1" ht="33" customHeight="1"/>
    <row r="432" s="9" customFormat="1" ht="33" customHeight="1"/>
    <row r="433" s="9" customFormat="1" ht="33" customHeight="1"/>
    <row r="434" s="9" customFormat="1" ht="33" customHeight="1"/>
    <row r="435" s="9" customFormat="1" ht="33" customHeight="1"/>
    <row r="436" s="9" customFormat="1" ht="33" customHeight="1"/>
    <row r="437" s="9" customFormat="1" ht="33" customHeight="1"/>
    <row r="438" s="9" customFormat="1" ht="33" customHeight="1"/>
    <row r="439" s="9" customFormat="1" ht="33" customHeight="1"/>
    <row r="440" s="9" customFormat="1" ht="33" customHeight="1"/>
    <row r="441" s="9" customFormat="1" ht="33" customHeight="1"/>
    <row r="442" s="9" customFormat="1" ht="33" customHeight="1"/>
    <row r="443" s="9" customFormat="1" ht="33" customHeight="1"/>
    <row r="444" s="9" customFormat="1" ht="33" customHeight="1"/>
    <row r="445" s="9" customFormat="1" ht="33" customHeight="1"/>
    <row r="446" s="9" customFormat="1" ht="33" customHeight="1"/>
    <row r="447" s="9" customFormat="1" ht="33" customHeight="1"/>
    <row r="448" s="9" customFormat="1" ht="33" customHeight="1"/>
    <row r="449" s="9" customFormat="1" ht="33" customHeight="1"/>
    <row r="450" s="9" customFormat="1" ht="33" customHeight="1"/>
    <row r="451" s="9" customFormat="1" ht="33" customHeight="1"/>
    <row r="452" s="9" customFormat="1" ht="33" customHeight="1"/>
    <row r="453" s="9" customFormat="1" ht="33" customHeight="1"/>
    <row r="454" s="9" customFormat="1" ht="33" customHeight="1"/>
    <row r="455" s="9" customFormat="1" ht="33" customHeight="1"/>
    <row r="456" s="9" customFormat="1" ht="33" customHeight="1"/>
    <row r="457" s="9" customFormat="1" ht="33" customHeight="1"/>
    <row r="458" s="9" customFormat="1" ht="33" customHeight="1"/>
    <row r="459" s="9" customFormat="1" ht="33" customHeight="1"/>
    <row r="460" s="9" customFormat="1" ht="33" customHeight="1"/>
    <row r="461" s="9" customFormat="1" ht="33" customHeight="1"/>
    <row r="462" s="9" customFormat="1" ht="33" customHeight="1"/>
    <row r="463" s="9" customFormat="1" ht="33" customHeight="1"/>
    <row r="464" s="9" customFormat="1" ht="33" customHeight="1"/>
    <row r="465" s="9" customFormat="1" ht="33" customHeight="1"/>
    <row r="466" s="9" customFormat="1" ht="33" customHeight="1"/>
    <row r="467" s="9" customFormat="1" ht="33" customHeight="1"/>
    <row r="468" s="9" customFormat="1" ht="33" customHeight="1"/>
    <row r="469" s="9" customFormat="1" ht="33" customHeight="1"/>
    <row r="470" s="9" customFormat="1" ht="33" customHeight="1"/>
    <row r="471" s="9" customFormat="1" ht="33" customHeight="1"/>
    <row r="472" s="9" customFormat="1" ht="33" customHeight="1"/>
    <row r="473" s="9" customFormat="1" ht="33" customHeight="1"/>
    <row r="474" s="9" customFormat="1" ht="33" customHeight="1"/>
    <row r="475" s="9" customFormat="1" ht="33" customHeight="1"/>
    <row r="476" s="9" customFormat="1" ht="33" customHeight="1"/>
    <row r="477" s="9" customFormat="1" ht="33" customHeight="1"/>
    <row r="478" s="9" customFormat="1" ht="33" customHeight="1"/>
    <row r="479" s="9" customFormat="1" ht="33" customHeight="1"/>
    <row r="480" s="9" customFormat="1" ht="33" customHeight="1"/>
    <row r="481" s="9" customFormat="1" ht="33" customHeight="1"/>
    <row r="482" s="9" customFormat="1" ht="33" customHeight="1"/>
    <row r="483" s="9" customFormat="1" ht="33" customHeight="1"/>
    <row r="484" s="9" customFormat="1" ht="33" customHeight="1"/>
    <row r="485" s="9" customFormat="1" ht="33" customHeight="1"/>
    <row r="486" s="9" customFormat="1" ht="33" customHeight="1"/>
    <row r="487" s="9" customFormat="1" ht="33" customHeight="1"/>
    <row r="488" s="9" customFormat="1" ht="33" customHeight="1"/>
    <row r="489" s="9" customFormat="1" ht="33" customHeight="1"/>
    <row r="490" s="9" customFormat="1" ht="33" customHeight="1"/>
    <row r="491" s="9" customFormat="1" ht="33" customHeight="1"/>
    <row r="492" s="9" customFormat="1" ht="33" customHeight="1"/>
    <row r="493" s="9" customFormat="1" ht="33" customHeight="1"/>
    <row r="494" s="9" customFormat="1" ht="33" customHeight="1"/>
    <row r="495" s="9" customFormat="1" ht="33" customHeight="1"/>
    <row r="496" s="9" customFormat="1" ht="33" customHeight="1"/>
    <row r="497" s="9" customFormat="1" ht="33" customHeight="1"/>
    <row r="498" s="9" customFormat="1" ht="33" customHeight="1"/>
    <row r="499" s="9" customFormat="1" ht="33" customHeight="1"/>
    <row r="500" s="9" customFormat="1" ht="33" customHeight="1"/>
    <row r="501" s="9" customFormat="1" ht="33" customHeight="1"/>
    <row r="502" s="9" customFormat="1" ht="33" customHeight="1"/>
    <row r="503" s="9" customFormat="1" ht="33" customHeight="1"/>
    <row r="504" s="9" customFormat="1" ht="33" customHeight="1"/>
    <row r="505" s="9" customFormat="1" ht="33" customHeight="1"/>
    <row r="506" s="9" customFormat="1" ht="33" customHeight="1"/>
    <row r="507" s="9" customFormat="1" ht="33" customHeight="1"/>
    <row r="508" s="9" customFormat="1" ht="33" customHeight="1"/>
    <row r="509" s="9" customFormat="1" ht="33" customHeight="1"/>
    <row r="510" s="9" customFormat="1" ht="33" customHeight="1"/>
    <row r="511" s="9" customFormat="1" ht="33" customHeight="1"/>
    <row r="512" s="9" customFormat="1" ht="33" customHeight="1"/>
    <row r="513" s="9" customFormat="1" ht="33" customHeight="1"/>
    <row r="514" s="9" customFormat="1" ht="33" customHeight="1"/>
    <row r="515" s="9" customFormat="1" ht="33" customHeight="1"/>
    <row r="516" s="9" customFormat="1" ht="33" customHeight="1"/>
    <row r="517" s="9" customFormat="1" ht="33" customHeight="1"/>
    <row r="518" s="9" customFormat="1" ht="33" customHeight="1"/>
    <row r="519" s="9" customFormat="1" ht="33" customHeight="1"/>
    <row r="520" s="9" customFormat="1" ht="33" customHeight="1"/>
    <row r="521" s="9" customFormat="1" ht="33" customHeight="1"/>
    <row r="522" s="9" customFormat="1" ht="33" customHeight="1"/>
    <row r="523" s="9" customFormat="1" ht="33" customHeight="1"/>
    <row r="524" s="9" customFormat="1" ht="33" customHeight="1"/>
    <row r="525" s="9" customFormat="1" ht="33" customHeight="1"/>
    <row r="526" s="9" customFormat="1" ht="33" customHeight="1"/>
    <row r="527" s="9" customFormat="1" ht="33" customHeight="1"/>
    <row r="528" s="9" customFormat="1" ht="33" customHeight="1"/>
    <row r="529" s="9" customFormat="1" ht="33" customHeight="1"/>
    <row r="530" s="9" customFormat="1" ht="33" customHeight="1"/>
    <row r="531" s="9" customFormat="1" ht="33" customHeight="1"/>
    <row r="532" s="9" customFormat="1" ht="33" customHeight="1"/>
    <row r="533" s="9" customFormat="1" ht="33" customHeight="1"/>
    <row r="534" s="9" customFormat="1" ht="33" customHeight="1"/>
    <row r="535" s="9" customFormat="1" ht="33" customHeight="1"/>
    <row r="536" s="9" customFormat="1" ht="33" customHeight="1"/>
    <row r="537" s="9" customFormat="1" ht="33" customHeight="1"/>
    <row r="538" s="9" customFormat="1" ht="33" customHeight="1"/>
    <row r="539" s="9" customFormat="1" ht="33" customHeight="1"/>
    <row r="540" s="9" customFormat="1" ht="33" customHeight="1"/>
    <row r="541" s="9" customFormat="1" ht="33" customHeight="1"/>
    <row r="542" s="9" customFormat="1" ht="33" customHeight="1"/>
    <row r="543" s="9" customFormat="1" ht="33" customHeight="1"/>
    <row r="544" s="9" customFormat="1" ht="33" customHeight="1"/>
    <row r="545" s="9" customFormat="1" ht="33" customHeight="1"/>
    <row r="546" s="9" customFormat="1" ht="33" customHeight="1"/>
    <row r="547" s="9" customFormat="1" ht="33" customHeight="1"/>
    <row r="548" s="9" customFormat="1" ht="33" customHeight="1"/>
    <row r="549" s="9" customFormat="1" ht="33" customHeight="1"/>
    <row r="550" s="9" customFormat="1" ht="33" customHeight="1"/>
    <row r="551" s="9" customFormat="1" ht="33" customHeight="1"/>
    <row r="552" s="9" customFormat="1" ht="33" customHeight="1"/>
    <row r="553" s="9" customFormat="1" ht="33" customHeight="1"/>
    <row r="554" s="9" customFormat="1" ht="33" customHeight="1"/>
    <row r="555" s="9" customFormat="1" ht="33" customHeight="1"/>
    <row r="556" s="9" customFormat="1" ht="33" customHeight="1"/>
    <row r="557" s="9" customFormat="1" ht="33" customHeight="1"/>
    <row r="558" s="9" customFormat="1" ht="33" customHeight="1"/>
    <row r="559" s="9" customFormat="1" ht="33" customHeight="1"/>
    <row r="560" s="9" customFormat="1" ht="33" customHeight="1"/>
    <row r="561" s="9" customFormat="1" ht="33" customHeight="1"/>
    <row r="562" s="9" customFormat="1" ht="33" customHeight="1"/>
    <row r="563" s="9" customFormat="1" ht="33" customHeight="1"/>
    <row r="564" s="9" customFormat="1" ht="33" customHeight="1"/>
    <row r="565" s="9" customFormat="1" ht="33" customHeight="1"/>
    <row r="566" s="9" customFormat="1" ht="33" customHeight="1"/>
    <row r="567" s="9" customFormat="1" ht="33" customHeight="1"/>
    <row r="568" s="9" customFormat="1" ht="33" customHeight="1"/>
    <row r="569" s="9" customFormat="1" ht="33" customHeight="1"/>
    <row r="570" s="9" customFormat="1" ht="33" customHeight="1"/>
    <row r="571" s="9" customFormat="1" ht="33" customHeight="1"/>
    <row r="572" s="9" customFormat="1" ht="33" customHeight="1"/>
    <row r="573" s="9" customFormat="1" ht="33" customHeight="1"/>
    <row r="574" s="9" customFormat="1" ht="33" customHeight="1"/>
    <row r="575" s="9" customFormat="1" ht="33" customHeight="1"/>
    <row r="576" s="9" customFormat="1" ht="33" customHeight="1"/>
    <row r="577" s="9" customFormat="1" ht="33" customHeight="1"/>
    <row r="578" s="9" customFormat="1" ht="33" customHeight="1"/>
    <row r="579" s="9" customFormat="1" ht="33" customHeight="1"/>
    <row r="580" s="9" customFormat="1" ht="33" customHeight="1"/>
    <row r="581" s="9" customFormat="1" ht="33" customHeight="1"/>
    <row r="582" s="9" customFormat="1" ht="33" customHeight="1"/>
    <row r="583" s="9" customFormat="1" ht="33" customHeight="1"/>
    <row r="584" s="9" customFormat="1" ht="33" customHeight="1"/>
    <row r="585" s="9" customFormat="1" ht="33" customHeight="1"/>
    <row r="586" s="9" customFormat="1" ht="33" customHeight="1"/>
    <row r="587" s="9" customFormat="1" ht="33" customHeight="1"/>
    <row r="588" s="9" customFormat="1" ht="33" customHeight="1"/>
    <row r="589" s="9" customFormat="1" ht="33" customHeight="1"/>
    <row r="590" s="9" customFormat="1" ht="33" customHeight="1"/>
    <row r="591" s="9" customFormat="1" ht="33" customHeight="1"/>
    <row r="592" s="9" customFormat="1" ht="33" customHeight="1"/>
    <row r="593" s="9" customFormat="1" ht="33" customHeight="1"/>
    <row r="594" s="9" customFormat="1" ht="33" customHeight="1"/>
    <row r="595" s="9" customFormat="1" ht="33" customHeight="1"/>
    <row r="596" s="9" customFormat="1" ht="33" customHeight="1"/>
    <row r="597" s="9" customFormat="1" ht="33" customHeight="1"/>
    <row r="598" s="9" customFormat="1" ht="33" customHeight="1"/>
    <row r="599" s="9" customFormat="1" ht="33" customHeight="1"/>
    <row r="600" s="9" customFormat="1" ht="33" customHeight="1"/>
    <row r="601" s="9" customFormat="1" ht="33" customHeight="1"/>
    <row r="602" s="9" customFormat="1" ht="33" customHeight="1"/>
    <row r="603" s="9" customFormat="1" ht="33" customHeight="1"/>
    <row r="604" s="9" customFormat="1" ht="33" customHeight="1"/>
    <row r="605" s="9" customFormat="1" ht="33" customHeight="1"/>
    <row r="606" s="9" customFormat="1" ht="33" customHeight="1"/>
    <row r="607" s="9" customFormat="1" ht="33" customHeight="1"/>
    <row r="608" s="9" customFormat="1" ht="33" customHeight="1"/>
    <row r="609" s="9" customFormat="1" ht="33" customHeight="1"/>
    <row r="610" s="9" customFormat="1" ht="33" customHeight="1"/>
    <row r="611" s="9" customFormat="1" ht="33" customHeight="1"/>
    <row r="612" s="9" customFormat="1" ht="33" customHeight="1"/>
    <row r="613" s="9" customFormat="1" ht="33" customHeight="1"/>
    <row r="614" s="9" customFormat="1" ht="33" customHeight="1"/>
    <row r="615" s="9" customFormat="1" ht="33" customHeight="1"/>
    <row r="616" s="9" customFormat="1" ht="33" customHeight="1"/>
    <row r="617" s="9" customFormat="1" ht="33" customHeight="1"/>
    <row r="618" s="9" customFormat="1" ht="33" customHeight="1"/>
    <row r="619" s="9" customFormat="1" ht="33" customHeight="1"/>
    <row r="620" s="9" customFormat="1" ht="33" customHeight="1"/>
    <row r="621" s="9" customFormat="1" ht="33" customHeight="1"/>
    <row r="622" s="9" customFormat="1" ht="33" customHeight="1"/>
    <row r="623" s="9" customFormat="1" ht="33" customHeight="1"/>
    <row r="624" s="9" customFormat="1" ht="33" customHeight="1"/>
    <row r="625" s="9" customFormat="1" ht="33" customHeight="1"/>
    <row r="626" s="9" customFormat="1" ht="33" customHeight="1"/>
    <row r="627" s="9" customFormat="1" ht="33" customHeight="1"/>
    <row r="628" s="9" customFormat="1" ht="33" customHeight="1"/>
    <row r="629" s="9" customFormat="1" ht="33" customHeight="1"/>
    <row r="630" s="9" customFormat="1" ht="33" customHeight="1"/>
    <row r="631" s="9" customFormat="1" ht="33" customHeight="1"/>
    <row r="632" s="9" customFormat="1" ht="33" customHeight="1"/>
    <row r="633" s="9" customFormat="1" ht="33" customHeight="1"/>
    <row r="634" s="9" customFormat="1" ht="33" customHeight="1"/>
    <row r="635" s="9" customFormat="1" ht="33" customHeight="1"/>
    <row r="636" s="9" customFormat="1" ht="33" customHeight="1"/>
    <row r="637" s="9" customFormat="1" ht="33" customHeight="1"/>
    <row r="638" s="9" customFormat="1" ht="33" customHeight="1"/>
    <row r="639" s="9" customFormat="1" ht="33" customHeight="1"/>
    <row r="640" s="9" customFormat="1" ht="33" customHeight="1"/>
    <row r="641" s="9" customFormat="1" ht="33" customHeight="1"/>
    <row r="642" s="9" customFormat="1" ht="33" customHeight="1"/>
    <row r="643" s="9" customFormat="1" ht="33" customHeight="1"/>
    <row r="644" s="9" customFormat="1" ht="33" customHeight="1"/>
    <row r="645" s="9" customFormat="1" ht="33" customHeight="1"/>
    <row r="646" s="9" customFormat="1" ht="33" customHeight="1"/>
    <row r="647" s="9" customFormat="1" ht="33" customHeight="1"/>
    <row r="648" s="9" customFormat="1" ht="33" customHeight="1"/>
    <row r="649" s="9" customFormat="1" ht="33" customHeight="1"/>
    <row r="650" s="9" customFormat="1" ht="33" customHeight="1"/>
    <row r="651" s="9" customFormat="1" ht="33" customHeight="1"/>
    <row r="652" s="9" customFormat="1" ht="33" customHeight="1"/>
    <row r="653" s="9" customFormat="1" ht="33" customHeight="1"/>
    <row r="654" s="9" customFormat="1" ht="33" customHeight="1"/>
    <row r="655" s="9" customFormat="1" ht="33" customHeight="1"/>
    <row r="656" s="9" customFormat="1" ht="33" customHeight="1"/>
    <row r="657" s="9" customFormat="1" ht="33" customHeight="1"/>
    <row r="658" s="9" customFormat="1" ht="33" customHeight="1"/>
    <row r="659" s="9" customFormat="1" ht="33" customHeight="1"/>
    <row r="660" s="9" customFormat="1" ht="33" customHeight="1"/>
    <row r="661" s="9" customFormat="1" ht="33" customHeight="1"/>
    <row r="662" s="9" customFormat="1" ht="33" customHeight="1"/>
    <row r="663" s="9" customFormat="1" ht="33" customHeight="1"/>
    <row r="664" s="9" customFormat="1" ht="33" customHeight="1"/>
    <row r="665" s="9" customFormat="1" ht="33" customHeight="1"/>
    <row r="666" s="9" customFormat="1" ht="33" customHeight="1"/>
    <row r="667" s="9" customFormat="1" ht="33" customHeight="1"/>
    <row r="668" s="9" customFormat="1" ht="33" customHeight="1"/>
    <row r="669" s="9" customFormat="1" ht="33" customHeight="1"/>
    <row r="670" s="9" customFormat="1" ht="33" customHeight="1"/>
    <row r="671" s="9" customFormat="1" ht="33" customHeight="1"/>
    <row r="672" s="9" customFormat="1" ht="33" customHeight="1"/>
    <row r="673" s="9" customFormat="1" ht="33" customHeight="1"/>
    <row r="674" s="9" customFormat="1" ht="33" customHeight="1"/>
    <row r="675" s="9" customFormat="1" ht="33" customHeight="1"/>
    <row r="676" s="9" customFormat="1" ht="33" customHeight="1"/>
    <row r="677" s="9" customFormat="1" ht="33" customHeight="1"/>
    <row r="678" s="9" customFormat="1" ht="33" customHeight="1"/>
    <row r="679" s="9" customFormat="1" ht="33" customHeight="1"/>
    <row r="680" s="9" customFormat="1" ht="33" customHeight="1"/>
    <row r="681" s="9" customFormat="1" ht="33" customHeight="1"/>
    <row r="682" s="9" customFormat="1" ht="33" customHeight="1"/>
    <row r="683" s="9" customFormat="1" ht="33" customHeight="1"/>
    <row r="684" s="9" customFormat="1" ht="33" customHeight="1"/>
    <row r="685" s="9" customFormat="1" ht="33" customHeight="1"/>
    <row r="686" s="9" customFormat="1" ht="33" customHeight="1"/>
    <row r="687" s="9" customFormat="1" ht="33" customHeight="1"/>
    <row r="688" s="9" customFormat="1" ht="33" customHeight="1"/>
    <row r="689" s="9" customFormat="1" ht="33" customHeight="1"/>
    <row r="690" s="9" customFormat="1" ht="33" customHeight="1"/>
    <row r="691" s="9" customFormat="1" ht="33" customHeight="1"/>
    <row r="692" s="9" customFormat="1" ht="33" customHeight="1"/>
    <row r="693" s="9" customFormat="1" ht="33" customHeight="1"/>
    <row r="694" s="9" customFormat="1" ht="33" customHeight="1"/>
    <row r="695" s="9" customFormat="1" ht="33" customHeight="1"/>
    <row r="696" s="9" customFormat="1" ht="33" customHeight="1"/>
    <row r="697" s="9" customFormat="1" ht="33" customHeight="1"/>
    <row r="698" s="9" customFormat="1" ht="33" customHeight="1"/>
    <row r="699" s="9" customFormat="1" ht="33" customHeight="1"/>
    <row r="700" s="9" customFormat="1" ht="33" customHeight="1"/>
    <row r="701" s="9" customFormat="1" ht="33" customHeight="1"/>
    <row r="702" s="9" customFormat="1" ht="33" customHeight="1"/>
    <row r="703" s="9" customFormat="1" ht="33" customHeight="1"/>
    <row r="704" s="9" customFormat="1" ht="33" customHeight="1"/>
    <row r="705" s="9" customFormat="1" ht="33" customHeight="1"/>
    <row r="706" s="9" customFormat="1" ht="33" customHeight="1"/>
    <row r="707" s="9" customFormat="1" ht="33" customHeight="1"/>
    <row r="708" s="9" customFormat="1" ht="33" customHeight="1"/>
    <row r="709" s="9" customFormat="1" ht="33" customHeight="1"/>
    <row r="710" s="9" customFormat="1" ht="33" customHeight="1"/>
    <row r="711" s="9" customFormat="1" ht="33" customHeight="1"/>
    <row r="712" s="9" customFormat="1" ht="33" customHeight="1"/>
    <row r="713" s="9" customFormat="1" ht="33" customHeight="1"/>
    <row r="714" s="9" customFormat="1" ht="33" customHeight="1"/>
    <row r="715" s="9" customFormat="1" ht="33" customHeight="1"/>
    <row r="716" s="9" customFormat="1" ht="33" customHeight="1"/>
    <row r="717" s="9" customFormat="1" ht="33" customHeight="1"/>
    <row r="718" s="9" customFormat="1" ht="33" customHeight="1"/>
    <row r="719" s="9" customFormat="1" ht="33" customHeight="1"/>
    <row r="720" s="9" customFormat="1" ht="33" customHeight="1"/>
    <row r="721" s="9" customFormat="1" ht="33" customHeight="1"/>
    <row r="722" s="9" customFormat="1" ht="33" customHeight="1"/>
    <row r="723" s="9" customFormat="1" ht="33" customHeight="1"/>
    <row r="724" s="9" customFormat="1" ht="33" customHeight="1"/>
    <row r="725" s="9" customFormat="1" ht="33" customHeight="1"/>
    <row r="726" s="9" customFormat="1" ht="33" customHeight="1"/>
    <row r="727" s="9" customFormat="1" ht="33" customHeight="1"/>
    <row r="728" s="9" customFormat="1" ht="33" customHeight="1"/>
    <row r="729" s="9" customFormat="1" ht="33" customHeight="1"/>
    <row r="730" s="9" customFormat="1" ht="33" customHeight="1"/>
    <row r="731" s="9" customFormat="1" ht="33" customHeight="1"/>
    <row r="732" s="9" customFormat="1" ht="33" customHeight="1"/>
    <row r="733" s="9" customFormat="1" ht="33" customHeight="1"/>
    <row r="734" s="9" customFormat="1" ht="33" customHeight="1"/>
    <row r="735" s="9" customFormat="1" ht="33" customHeight="1"/>
    <row r="736" s="9" customFormat="1" ht="33" customHeight="1"/>
    <row r="737" s="9" customFormat="1" ht="33" customHeight="1"/>
    <row r="738" s="9" customFormat="1" ht="33" customHeight="1"/>
    <row r="739" s="9" customFormat="1" ht="33" customHeight="1"/>
    <row r="740" s="9" customFormat="1" ht="33" customHeight="1"/>
    <row r="741" s="9" customFormat="1" ht="33" customHeight="1"/>
    <row r="742" s="9" customFormat="1" ht="33" customHeight="1"/>
    <row r="743" s="9" customFormat="1" ht="33" customHeight="1"/>
    <row r="744" s="9" customFormat="1" ht="33" customHeight="1"/>
    <row r="745" s="9" customFormat="1" ht="33" customHeight="1"/>
    <row r="746" s="9" customFormat="1" ht="33" customHeight="1"/>
    <row r="747" s="9" customFormat="1" ht="33" customHeight="1"/>
    <row r="748" s="9" customFormat="1" ht="33" customHeight="1"/>
    <row r="749" s="9" customFormat="1" ht="33" customHeight="1"/>
    <row r="750" s="9" customFormat="1" ht="33" customHeight="1"/>
    <row r="751" s="9" customFormat="1" ht="33" customHeight="1"/>
    <row r="752" s="9" customFormat="1" ht="33" customHeight="1"/>
    <row r="753" s="9" customFormat="1" ht="33" customHeight="1"/>
    <row r="754" s="9" customFormat="1" ht="33" customHeight="1"/>
    <row r="755" s="9" customFormat="1" ht="33" customHeight="1"/>
    <row r="756" s="9" customFormat="1" ht="33" customHeight="1"/>
    <row r="757" s="9" customFormat="1" ht="33" customHeight="1"/>
    <row r="758" s="9" customFormat="1" ht="33" customHeight="1"/>
    <row r="759" s="9" customFormat="1" ht="33" customHeight="1"/>
    <row r="760" s="9" customFormat="1" ht="33" customHeight="1"/>
    <row r="761" s="9" customFormat="1" ht="33" customHeight="1"/>
    <row r="762" s="9" customFormat="1" ht="33" customHeight="1"/>
    <row r="763" s="9" customFormat="1" ht="33" customHeight="1"/>
    <row r="764" s="9" customFormat="1" ht="33" customHeight="1"/>
    <row r="765" s="9" customFormat="1" ht="33" customHeight="1"/>
    <row r="766" s="9" customFormat="1" ht="33" customHeight="1"/>
    <row r="767" s="9" customFormat="1" ht="33" customHeight="1"/>
    <row r="768" s="9" customFormat="1" ht="33" customHeight="1"/>
    <row r="769" s="9" customFormat="1" ht="33" customHeight="1"/>
    <row r="770" s="9" customFormat="1" ht="33" customHeight="1"/>
    <row r="771" s="9" customFormat="1" ht="33" customHeight="1"/>
    <row r="772" s="9" customFormat="1" ht="33" customHeight="1"/>
    <row r="773" s="9" customFormat="1" ht="33" customHeight="1"/>
    <row r="774" s="9" customFormat="1" ht="33" customHeight="1"/>
    <row r="775" s="9" customFormat="1" ht="33" customHeight="1"/>
    <row r="776" s="9" customFormat="1" ht="33" customHeight="1"/>
    <row r="777" s="9" customFormat="1" ht="33" customHeight="1"/>
    <row r="778" s="9" customFormat="1" ht="33" customHeight="1"/>
    <row r="779" s="9" customFormat="1" ht="33" customHeight="1"/>
    <row r="780" s="9" customFormat="1" ht="33" customHeight="1"/>
    <row r="781" s="9" customFormat="1" ht="33" customHeight="1"/>
    <row r="782" s="9" customFormat="1" ht="33" customHeight="1"/>
    <row r="783" s="9" customFormat="1" ht="33" customHeight="1"/>
    <row r="784" s="9" customFormat="1" ht="33" customHeight="1"/>
    <row r="785" s="9" customFormat="1" ht="33" customHeight="1"/>
    <row r="786" s="9" customFormat="1" ht="33" customHeight="1"/>
    <row r="787" s="9" customFormat="1" ht="33" customHeight="1"/>
    <row r="788" s="9" customFormat="1" ht="33" customHeight="1"/>
    <row r="789" s="9" customFormat="1" ht="33" customHeight="1"/>
    <row r="790" s="9" customFormat="1" ht="33" customHeight="1"/>
    <row r="791" s="9" customFormat="1" ht="33" customHeight="1"/>
    <row r="792" s="9" customFormat="1" ht="33" customHeight="1"/>
    <row r="793" s="9" customFormat="1" ht="33" customHeight="1"/>
    <row r="794" s="9" customFormat="1" ht="33" customHeight="1"/>
    <row r="795" s="9" customFormat="1" ht="33" customHeight="1"/>
    <row r="796" s="9" customFormat="1" ht="33" customHeight="1"/>
    <row r="797" s="9" customFormat="1" ht="33" customHeight="1"/>
    <row r="798" s="9" customFormat="1" ht="33" customHeight="1"/>
    <row r="799" s="9" customFormat="1" ht="33" customHeight="1"/>
    <row r="800" s="9" customFormat="1" ht="33" customHeight="1"/>
    <row r="801" s="9" customFormat="1" ht="33" customHeight="1"/>
    <row r="802" s="9" customFormat="1" ht="33" customHeight="1"/>
    <row r="803" s="9" customFormat="1" ht="33" customHeight="1"/>
    <row r="804" s="9" customFormat="1" ht="33" customHeight="1"/>
    <row r="805" s="9" customFormat="1" ht="33" customHeight="1"/>
    <row r="806" s="9" customFormat="1" ht="33" customHeight="1"/>
    <row r="807" s="9" customFormat="1" ht="33" customHeight="1"/>
    <row r="808" s="9" customFormat="1" ht="33" customHeight="1"/>
    <row r="809" s="9" customFormat="1" ht="33" customHeight="1"/>
    <row r="810" s="9" customFormat="1" ht="33" customHeight="1"/>
    <row r="811" s="9" customFormat="1" ht="33" customHeight="1"/>
    <row r="812" s="9" customFormat="1" ht="33" customHeight="1"/>
    <row r="813" s="9" customFormat="1" ht="33" customHeight="1"/>
    <row r="814" s="9" customFormat="1" ht="33" customHeight="1"/>
    <row r="815" s="9" customFormat="1" ht="33" customHeight="1"/>
    <row r="816" s="9" customFormat="1" ht="33" customHeight="1"/>
    <row r="817" s="9" customFormat="1" ht="33" customHeight="1"/>
    <row r="818" s="9" customFormat="1" ht="33" customHeight="1"/>
    <row r="819" s="9" customFormat="1" ht="33" customHeight="1"/>
    <row r="820" s="9" customFormat="1" ht="33" customHeight="1"/>
    <row r="821" s="9" customFormat="1" ht="33" customHeight="1"/>
    <row r="822" s="9" customFormat="1" ht="33" customHeight="1"/>
    <row r="823" s="9" customFormat="1" ht="33" customHeight="1"/>
    <row r="824" s="9" customFormat="1" ht="33" customHeight="1"/>
    <row r="825" s="9" customFormat="1" ht="33" customHeight="1"/>
    <row r="826" s="9" customFormat="1" ht="33" customHeight="1"/>
    <row r="827" s="9" customFormat="1" ht="33" customHeight="1"/>
    <row r="828" s="9" customFormat="1" ht="33" customHeight="1"/>
    <row r="829" s="9" customFormat="1" ht="33" customHeight="1"/>
    <row r="830" s="9" customFormat="1" ht="33" customHeight="1"/>
    <row r="831" s="9" customFormat="1" ht="33" customHeight="1"/>
    <row r="832" s="9" customFormat="1" ht="33" customHeight="1"/>
    <row r="833" s="9" customFormat="1" ht="33" customHeight="1"/>
    <row r="834" s="9" customFormat="1" ht="33" customHeight="1"/>
    <row r="835" s="9" customFormat="1" ht="33" customHeight="1"/>
    <row r="836" s="9" customFormat="1" ht="33" customHeight="1"/>
    <row r="837" s="9" customFormat="1" ht="33" customHeight="1"/>
    <row r="838" s="9" customFormat="1" ht="33" customHeight="1"/>
    <row r="839" s="9" customFormat="1" ht="33" customHeight="1"/>
    <row r="840" s="9" customFormat="1" ht="33" customHeight="1"/>
    <row r="841" s="9" customFormat="1" ht="33" customHeight="1"/>
    <row r="842" s="9" customFormat="1" ht="33" customHeight="1"/>
    <row r="843" s="9" customFormat="1" ht="33" customHeight="1"/>
    <row r="844" s="9" customFormat="1" ht="33" customHeight="1"/>
    <row r="845" s="9" customFormat="1" ht="33" customHeight="1"/>
    <row r="846" s="9" customFormat="1" ht="33" customHeight="1"/>
    <row r="847" s="9" customFormat="1" ht="33" customHeight="1"/>
    <row r="848" s="9" customFormat="1" ht="33" customHeight="1"/>
    <row r="849" s="9" customFormat="1" ht="33" customHeight="1"/>
    <row r="850" s="9" customFormat="1" ht="33" customHeight="1"/>
    <row r="851" s="9" customFormat="1" ht="33" customHeight="1"/>
    <row r="852" s="9" customFormat="1" ht="33" customHeight="1"/>
    <row r="853" s="9" customFormat="1" ht="33" customHeight="1"/>
    <row r="854" s="9" customFormat="1" ht="33" customHeight="1"/>
    <row r="855" s="9" customFormat="1" ht="33" customHeight="1"/>
    <row r="856" s="9" customFormat="1" ht="33" customHeight="1"/>
    <row r="857" s="9" customFormat="1" ht="33" customHeight="1"/>
    <row r="858" s="9" customFormat="1" ht="33" customHeight="1"/>
    <row r="859" s="9" customFormat="1" ht="33" customHeight="1"/>
    <row r="860" s="9" customFormat="1" ht="33" customHeight="1"/>
    <row r="861" s="9" customFormat="1" ht="33" customHeight="1"/>
    <row r="862" s="9" customFormat="1" ht="33" customHeight="1"/>
    <row r="863" s="9" customFormat="1" ht="33" customHeight="1"/>
    <row r="864" s="9" customFormat="1" ht="33" customHeight="1"/>
    <row r="865" s="9" customFormat="1" ht="33" customHeight="1"/>
    <row r="866" s="9" customFormat="1" ht="33" customHeight="1"/>
    <row r="867" s="9" customFormat="1" ht="33" customHeight="1"/>
    <row r="868" s="9" customFormat="1" ht="33" customHeight="1"/>
    <row r="869" s="9" customFormat="1" ht="33" customHeight="1"/>
    <row r="870" s="9" customFormat="1" ht="33" customHeight="1"/>
    <row r="871" s="9" customFormat="1" ht="33" customHeight="1"/>
    <row r="872" s="9" customFormat="1" ht="33" customHeight="1"/>
    <row r="873" s="9" customFormat="1" ht="33" customHeight="1"/>
    <row r="874" s="9" customFormat="1" ht="33" customHeight="1"/>
    <row r="875" s="9" customFormat="1" ht="33" customHeight="1"/>
    <row r="876" s="9" customFormat="1" ht="33" customHeight="1"/>
    <row r="877" s="9" customFormat="1" ht="33" customHeight="1"/>
    <row r="878" s="9" customFormat="1" ht="33" customHeight="1"/>
    <row r="879" s="9" customFormat="1" ht="33" customHeight="1"/>
    <row r="880" s="9" customFormat="1" ht="33" customHeight="1"/>
    <row r="881" s="9" customFormat="1" ht="33" customHeight="1"/>
    <row r="882" s="9" customFormat="1" ht="33" customHeight="1"/>
    <row r="883" s="9" customFormat="1" ht="33" customHeight="1"/>
    <row r="884" s="9" customFormat="1" ht="33" customHeight="1"/>
    <row r="885" s="9" customFormat="1" ht="33" customHeight="1"/>
    <row r="886" s="9" customFormat="1" ht="33" customHeight="1"/>
    <row r="887" s="9" customFormat="1" ht="33" customHeight="1"/>
    <row r="888" s="9" customFormat="1" ht="33" customHeight="1"/>
    <row r="889" s="9" customFormat="1" ht="33" customHeight="1"/>
    <row r="890" s="9" customFormat="1" ht="33" customHeight="1"/>
    <row r="891" s="9" customFormat="1" ht="33" customHeight="1"/>
    <row r="892" s="9" customFormat="1" ht="33" customHeight="1"/>
    <row r="893" s="9" customFormat="1" ht="33" customHeight="1"/>
    <row r="894" s="9" customFormat="1" ht="33" customHeight="1"/>
    <row r="895" s="9" customFormat="1" ht="33" customHeight="1"/>
    <row r="896" s="9" customFormat="1" ht="33" customHeight="1"/>
    <row r="897" s="9" customFormat="1" ht="33" customHeight="1"/>
    <row r="898" s="9" customFormat="1" ht="33" customHeight="1"/>
    <row r="899" s="9" customFormat="1" ht="33" customHeight="1"/>
    <row r="900" s="9" customFormat="1" ht="33" customHeight="1"/>
    <row r="901" s="9" customFormat="1" ht="33" customHeight="1"/>
    <row r="902" s="9" customFormat="1" ht="33" customHeight="1"/>
    <row r="903" s="9" customFormat="1" ht="33" customHeight="1"/>
    <row r="904" s="9" customFormat="1" ht="33" customHeight="1"/>
    <row r="905" s="9" customFormat="1" ht="33" customHeight="1"/>
    <row r="906" s="9" customFormat="1" ht="33" customHeight="1"/>
    <row r="907" s="9" customFormat="1" ht="33" customHeight="1"/>
    <row r="908" s="9" customFormat="1" ht="33" customHeight="1"/>
    <row r="909" s="9" customFormat="1" ht="33" customHeight="1"/>
    <row r="910" s="9" customFormat="1" ht="33" customHeight="1"/>
    <row r="911" s="9" customFormat="1" ht="33" customHeight="1"/>
    <row r="912" s="9" customFormat="1" ht="33" customHeight="1"/>
    <row r="913" s="9" customFormat="1" ht="33" customHeight="1"/>
    <row r="914" s="9" customFormat="1" ht="33" customHeight="1"/>
    <row r="915" s="9" customFormat="1" ht="33" customHeight="1"/>
    <row r="916" s="9" customFormat="1" ht="33" customHeight="1"/>
    <row r="917" s="9" customFormat="1" ht="33" customHeight="1"/>
    <row r="918" s="9" customFormat="1" ht="33" customHeight="1"/>
    <row r="919" s="9" customFormat="1" ht="33" customHeight="1"/>
    <row r="920" s="9" customFormat="1" ht="33" customHeight="1"/>
    <row r="921" s="9" customFormat="1" ht="33" customHeight="1"/>
    <row r="922" s="9" customFormat="1" ht="33" customHeight="1"/>
    <row r="923" s="9" customFormat="1" ht="33" customHeight="1"/>
    <row r="924" s="9" customFormat="1" ht="33" customHeight="1"/>
    <row r="925" s="9" customFormat="1" ht="33" customHeight="1"/>
    <row r="926" s="9" customFormat="1" ht="33" customHeight="1"/>
    <row r="927" s="9" customFormat="1" ht="33" customHeight="1"/>
    <row r="928" s="9" customFormat="1" ht="33" customHeight="1"/>
    <row r="929" s="9" customFormat="1" ht="33" customHeight="1"/>
    <row r="930" s="9" customFormat="1" ht="33" customHeight="1"/>
    <row r="931" s="9" customFormat="1" ht="33" customHeight="1"/>
    <row r="932" s="9" customFormat="1" ht="33" customHeight="1"/>
    <row r="933" s="9" customFormat="1" ht="33" customHeight="1"/>
    <row r="934" s="9" customFormat="1" ht="33" customHeight="1"/>
    <row r="935" s="9" customFormat="1" ht="33" customHeight="1"/>
    <row r="936" s="9" customFormat="1" ht="33" customHeight="1"/>
    <row r="937" s="9" customFormat="1" ht="33" customHeight="1"/>
    <row r="938" s="9" customFormat="1" ht="33" customHeight="1"/>
    <row r="939" s="9" customFormat="1" ht="33" customHeight="1"/>
    <row r="940" s="9" customFormat="1" ht="33" customHeight="1"/>
    <row r="941" s="9" customFormat="1" ht="33" customHeight="1"/>
    <row r="942" s="9" customFormat="1" ht="33" customHeight="1"/>
    <row r="943" s="9" customFormat="1" ht="33" customHeight="1"/>
    <row r="944" s="9" customFormat="1" ht="33" customHeight="1"/>
    <row r="945" s="9" customFormat="1" ht="33" customHeight="1"/>
    <row r="946" s="9" customFormat="1" ht="33" customHeight="1"/>
    <row r="947" s="9" customFormat="1" ht="33" customHeight="1"/>
    <row r="948" s="9" customFormat="1" ht="33" customHeight="1"/>
    <row r="949" s="9" customFormat="1" ht="33" customHeight="1"/>
    <row r="950" s="9" customFormat="1" ht="33" customHeight="1"/>
    <row r="951" s="9" customFormat="1" ht="33" customHeight="1"/>
    <row r="952" s="9" customFormat="1" ht="33" customHeight="1"/>
    <row r="953" s="9" customFormat="1" ht="33" customHeight="1"/>
    <row r="954" s="9" customFormat="1" ht="33" customHeight="1"/>
    <row r="955" s="9" customFormat="1" ht="33" customHeight="1"/>
    <row r="956" s="9" customFormat="1" ht="33" customHeight="1"/>
    <row r="957" s="9" customFormat="1" ht="33" customHeight="1"/>
    <row r="958" s="9" customFormat="1" ht="33" customHeight="1"/>
    <row r="959" s="9" customFormat="1" ht="33" customHeight="1"/>
    <row r="960" s="9" customFormat="1" ht="33" customHeight="1"/>
    <row r="961" spans="17:19" s="9" customFormat="1" ht="33" customHeight="1"/>
    <row r="962" spans="17:19" s="9" customFormat="1" ht="33" customHeight="1"/>
    <row r="963" spans="17:19" s="9" customFormat="1" ht="33" customHeight="1"/>
    <row r="964" spans="17:19" s="9" customFormat="1" ht="33" customHeight="1"/>
    <row r="965" spans="17:19" s="9" customFormat="1" ht="33" customHeight="1"/>
    <row r="966" spans="17:19" s="9" customFormat="1" ht="33" customHeight="1"/>
    <row r="967" spans="17:19" s="9" customFormat="1" ht="33" customHeight="1">
      <c r="Q967" s="10"/>
      <c r="R967" s="10"/>
      <c r="S967" s="10"/>
    </row>
  </sheetData>
  <sheetProtection password="C73E" sheet="1" objects="1" scenarios="1" formatCells="0" formatColumns="0" formatRows="0" insertColumns="0" insertRows="0" insertHyperlinks="0" deleteColumns="0" deleteRows="0"/>
  <mergeCells count="208">
    <mergeCell ref="A11:B11"/>
    <mergeCell ref="C43:H43"/>
    <mergeCell ref="I43:N43"/>
    <mergeCell ref="O43:T43"/>
    <mergeCell ref="U43:Z43"/>
    <mergeCell ref="C55:H55"/>
    <mergeCell ref="I55:N55"/>
    <mergeCell ref="O55:T55"/>
    <mergeCell ref="U55:Z55"/>
    <mergeCell ref="A43:B45"/>
    <mergeCell ref="A55:B57"/>
    <mergeCell ref="U29:Z29"/>
    <mergeCell ref="C30:H30"/>
    <mergeCell ref="I30:N30"/>
    <mergeCell ref="O30:T30"/>
    <mergeCell ref="U30:Z30"/>
    <mergeCell ref="C31:D31"/>
    <mergeCell ref="E31:F31"/>
    <mergeCell ref="G31:H31"/>
    <mergeCell ref="I31:J31"/>
    <mergeCell ref="K31:L31"/>
    <mergeCell ref="M31:N31"/>
    <mergeCell ref="O31:P31"/>
    <mergeCell ref="U31:V31"/>
    <mergeCell ref="W31:X31"/>
    <mergeCell ref="Y31:Z31"/>
    <mergeCell ref="A18:B20"/>
    <mergeCell ref="C18:H18"/>
    <mergeCell ref="I18:N18"/>
    <mergeCell ref="O18:T18"/>
    <mergeCell ref="U18:Z18"/>
    <mergeCell ref="C19:H19"/>
    <mergeCell ref="I19:N19"/>
    <mergeCell ref="O19:T19"/>
    <mergeCell ref="U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H21"/>
    <mergeCell ref="O44:T44"/>
    <mergeCell ref="U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67:Z67"/>
    <mergeCell ref="A3:Z3"/>
    <mergeCell ref="C9:H9"/>
    <mergeCell ref="I9:N9"/>
    <mergeCell ref="O9:T9"/>
    <mergeCell ref="U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8:B10"/>
    <mergeCell ref="U21:Z21"/>
    <mergeCell ref="A29:B31"/>
    <mergeCell ref="C29:H29"/>
    <mergeCell ref="C44:H44"/>
    <mergeCell ref="I44:N44"/>
    <mergeCell ref="O8:T8"/>
    <mergeCell ref="O12:P12"/>
    <mergeCell ref="Q12:R12"/>
    <mergeCell ref="A48:A51"/>
    <mergeCell ref="A1:Z1"/>
    <mergeCell ref="A2:Z2"/>
    <mergeCell ref="A4:Z4"/>
    <mergeCell ref="A5:Z5"/>
    <mergeCell ref="A6:Z6"/>
    <mergeCell ref="A7:Z7"/>
    <mergeCell ref="U16:V16"/>
    <mergeCell ref="W16:X16"/>
    <mergeCell ref="Y16:Z16"/>
    <mergeCell ref="E12:F12"/>
    <mergeCell ref="G12:H12"/>
    <mergeCell ref="C8:H8"/>
    <mergeCell ref="U8:Z8"/>
    <mergeCell ref="U11:Z11"/>
    <mergeCell ref="U12:V12"/>
    <mergeCell ref="W12:X12"/>
    <mergeCell ref="Y12:Z12"/>
    <mergeCell ref="I8:N8"/>
    <mergeCell ref="I12:J12"/>
    <mergeCell ref="K12:L12"/>
    <mergeCell ref="C11:H11"/>
    <mergeCell ref="I11:N11"/>
    <mergeCell ref="O11:T11"/>
    <mergeCell ref="A52:B52"/>
    <mergeCell ref="U32:Z32"/>
    <mergeCell ref="U13:V13"/>
    <mergeCell ref="W13:X13"/>
    <mergeCell ref="Y13:Z13"/>
    <mergeCell ref="U14:V14"/>
    <mergeCell ref="W14:X14"/>
    <mergeCell ref="Y14:Z14"/>
    <mergeCell ref="U15:V15"/>
    <mergeCell ref="W15:X15"/>
    <mergeCell ref="Y15:Z15"/>
    <mergeCell ref="I13:J13"/>
    <mergeCell ref="K13:L13"/>
    <mergeCell ref="M13:N13"/>
    <mergeCell ref="Q16:R16"/>
    <mergeCell ref="S16:T16"/>
    <mergeCell ref="O15:P15"/>
    <mergeCell ref="Q15:R15"/>
    <mergeCell ref="S15:T15"/>
    <mergeCell ref="O13:P13"/>
    <mergeCell ref="A23:A26"/>
    <mergeCell ref="Q13:R13"/>
    <mergeCell ref="S13:T13"/>
    <mergeCell ref="O14:P14"/>
    <mergeCell ref="Q14:R14"/>
    <mergeCell ref="S14:T14"/>
    <mergeCell ref="M14:N14"/>
    <mergeCell ref="A12:A15"/>
    <mergeCell ref="I14:J14"/>
    <mergeCell ref="K14:L14"/>
    <mergeCell ref="C13:D13"/>
    <mergeCell ref="E13:F13"/>
    <mergeCell ref="G13:H13"/>
    <mergeCell ref="C14:D14"/>
    <mergeCell ref="E14:F14"/>
    <mergeCell ref="G14:H14"/>
    <mergeCell ref="C12:D12"/>
    <mergeCell ref="S12:T12"/>
    <mergeCell ref="M12:N12"/>
    <mergeCell ref="A16:B16"/>
    <mergeCell ref="C16:D16"/>
    <mergeCell ref="E16:F16"/>
    <mergeCell ref="G16:H16"/>
    <mergeCell ref="I16:J16"/>
    <mergeCell ref="K16:L16"/>
    <mergeCell ref="M16:N16"/>
    <mergeCell ref="O16:P16"/>
    <mergeCell ref="I15:J15"/>
    <mergeCell ref="K15:L15"/>
    <mergeCell ref="M15:N15"/>
    <mergeCell ref="C15:D15"/>
    <mergeCell ref="E15:F15"/>
    <mergeCell ref="G15:H15"/>
    <mergeCell ref="A38:B38"/>
    <mergeCell ref="A34:A37"/>
    <mergeCell ref="O32:T32"/>
    <mergeCell ref="I32:N32"/>
    <mergeCell ref="C32:H32"/>
    <mergeCell ref="A21:B22"/>
    <mergeCell ref="A32:B33"/>
    <mergeCell ref="I29:N29"/>
    <mergeCell ref="O29:T29"/>
    <mergeCell ref="Q31:R31"/>
    <mergeCell ref="S31:T31"/>
    <mergeCell ref="A27:B27"/>
    <mergeCell ref="O21:T21"/>
    <mergeCell ref="I21:N21"/>
    <mergeCell ref="A60:A62"/>
    <mergeCell ref="A63:B63"/>
    <mergeCell ref="C56:H56"/>
    <mergeCell ref="I56:N56"/>
    <mergeCell ref="O56:T56"/>
    <mergeCell ref="U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46:H46"/>
    <mergeCell ref="I46:N46"/>
    <mergeCell ref="O46:T46"/>
    <mergeCell ref="U46:Z46"/>
    <mergeCell ref="A46:B47"/>
    <mergeCell ref="C58:H58"/>
    <mergeCell ref="I58:N58"/>
    <mergeCell ref="O58:T58"/>
    <mergeCell ref="U58:Z58"/>
    <mergeCell ref="A58:B59"/>
  </mergeCells>
  <pageMargins left="0.19685039370078741" right="0.15748031496062992" top="0.35433070866141736" bottom="0.15748031496062992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0"/>
  <sheetViews>
    <sheetView showGridLines="0" topLeftCell="A7" zoomScale="80" zoomScaleNormal="80" workbookViewId="0">
      <selection sqref="A1:R7"/>
    </sheetView>
  </sheetViews>
  <sheetFormatPr defaultColWidth="9.109375" defaultRowHeight="13.2"/>
  <cols>
    <col min="1" max="4" width="4.77734375" style="2" customWidth="1"/>
    <col min="5" max="6" width="9" style="2" customWidth="1"/>
    <col min="7" max="7" width="10.77734375" style="87" customWidth="1"/>
    <col min="8" max="15" width="10.77734375" style="2" customWidth="1"/>
    <col min="16" max="17" width="10.77734375" style="3" customWidth="1"/>
    <col min="18" max="18" width="10.77734375" style="2" customWidth="1"/>
    <col min="19" max="19" width="5.77734375" style="282" customWidth="1"/>
    <col min="20" max="20" width="7.77734375" style="87" customWidth="1"/>
    <col min="21" max="21" width="5.77734375" style="87" customWidth="1"/>
    <col min="22" max="22" width="5.77734375" style="282" customWidth="1"/>
    <col min="23" max="23" width="7.77734375" style="2" customWidth="1"/>
    <col min="24" max="24" width="5.77734375" style="2" customWidth="1"/>
    <col min="25" max="25" width="4.88671875" style="87" customWidth="1"/>
    <col min="26" max="26" width="4.88671875" style="110" customWidth="1"/>
    <col min="27" max="30" width="4.77734375" style="2" customWidth="1"/>
    <col min="31" max="16384" width="9.109375" style="2"/>
  </cols>
  <sheetData>
    <row r="1" spans="1:23" ht="13.2" hidden="1" customHeight="1">
      <c r="A1" s="504" t="s">
        <v>32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</row>
    <row r="2" spans="1:23" ht="13.2" hidden="1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</row>
    <row r="3" spans="1:23" ht="13.2" hidden="1" customHeight="1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</row>
    <row r="4" spans="1:23" ht="13.2" hidden="1" customHeight="1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</row>
    <row r="5" spans="1:23" ht="13.2" hidden="1" customHeight="1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</row>
    <row r="6" spans="1:23" ht="13.2" hidden="1" customHeight="1">
      <c r="A6" s="504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</row>
    <row r="7" spans="1:23" ht="19.8" customHeight="1">
      <c r="A7" s="504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</row>
    <row r="8" spans="1:23" ht="22.8" customHeight="1">
      <c r="A8" s="505" t="s">
        <v>31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</row>
    <row r="9" spans="1:23" ht="40.799999999999997" customHeight="1">
      <c r="A9" s="506" t="s">
        <v>56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283"/>
      <c r="T9" s="88"/>
    </row>
    <row r="10" spans="1:23" ht="22.5" customHeight="1">
      <c r="A10" s="507" t="s">
        <v>4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75"/>
    </row>
    <row r="11" spans="1:23" ht="20.25" customHeight="1">
      <c r="A11" s="508" t="s">
        <v>6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284"/>
    </row>
    <row r="12" spans="1:23" ht="18" customHeight="1">
      <c r="A12" s="509"/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75"/>
    </row>
    <row r="13" spans="1:23" ht="27" customHeight="1">
      <c r="A13" s="511" t="s">
        <v>12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76"/>
    </row>
    <row r="14" spans="1:23" ht="17.399999999999999" customHeight="1" thickBot="1">
      <c r="A14" s="512"/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</row>
    <row r="15" spans="1:23" ht="13.8" thickBot="1">
      <c r="A15" s="463" t="s">
        <v>24</v>
      </c>
      <c r="B15" s="464"/>
      <c r="C15" s="464"/>
      <c r="D15" s="464"/>
      <c r="E15" s="464"/>
      <c r="F15" s="465"/>
      <c r="G15" s="426" t="s">
        <v>49</v>
      </c>
      <c r="H15" s="427"/>
      <c r="I15" s="428"/>
      <c r="J15" s="426" t="s">
        <v>50</v>
      </c>
      <c r="K15" s="427"/>
      <c r="L15" s="428"/>
      <c r="M15" s="426" t="s">
        <v>51</v>
      </c>
      <c r="N15" s="427"/>
      <c r="O15" s="427"/>
      <c r="P15" s="426" t="s">
        <v>52</v>
      </c>
      <c r="Q15" s="427"/>
      <c r="R15" s="428"/>
      <c r="S15" s="74"/>
      <c r="W15" s="89"/>
    </row>
    <row r="16" spans="1:23">
      <c r="A16" s="466"/>
      <c r="B16" s="467"/>
      <c r="C16" s="467"/>
      <c r="D16" s="467"/>
      <c r="E16" s="467"/>
      <c r="F16" s="468"/>
      <c r="G16" s="429" t="s">
        <v>20</v>
      </c>
      <c r="H16" s="430"/>
      <c r="I16" s="8" t="s">
        <v>39</v>
      </c>
      <c r="J16" s="429" t="s">
        <v>20</v>
      </c>
      <c r="K16" s="430"/>
      <c r="L16" s="8" t="s">
        <v>39</v>
      </c>
      <c r="M16" s="429" t="s">
        <v>20</v>
      </c>
      <c r="N16" s="430"/>
      <c r="O16" s="8" t="s">
        <v>39</v>
      </c>
      <c r="P16" s="429" t="s">
        <v>20</v>
      </c>
      <c r="Q16" s="430"/>
      <c r="R16" s="8" t="s">
        <v>39</v>
      </c>
      <c r="S16" s="283"/>
    </row>
    <row r="17" spans="1:26" ht="13.8" thickBot="1">
      <c r="A17" s="469"/>
      <c r="B17" s="470"/>
      <c r="C17" s="470"/>
      <c r="D17" s="470"/>
      <c r="E17" s="470"/>
      <c r="F17" s="471"/>
      <c r="G17" s="5" t="s">
        <v>2</v>
      </c>
      <c r="H17" s="7" t="s">
        <v>3</v>
      </c>
      <c r="I17" s="6" t="s">
        <v>38</v>
      </c>
      <c r="J17" s="5" t="s">
        <v>2</v>
      </c>
      <c r="K17" s="7" t="s">
        <v>3</v>
      </c>
      <c r="L17" s="6" t="s">
        <v>38</v>
      </c>
      <c r="M17" s="5" t="s">
        <v>2</v>
      </c>
      <c r="N17" s="7" t="s">
        <v>3</v>
      </c>
      <c r="O17" s="6" t="s">
        <v>38</v>
      </c>
      <c r="P17" s="5" t="s">
        <v>2</v>
      </c>
      <c r="Q17" s="7" t="s">
        <v>3</v>
      </c>
      <c r="R17" s="6" t="s">
        <v>38</v>
      </c>
      <c r="S17" s="283"/>
      <c r="T17" s="451" t="s">
        <v>40</v>
      </c>
      <c r="U17" s="451"/>
      <c r="V17" s="286"/>
      <c r="W17" s="451" t="s">
        <v>42</v>
      </c>
      <c r="X17" s="451"/>
      <c r="Y17" s="12"/>
      <c r="Z17" s="12"/>
    </row>
    <row r="18" spans="1:26" ht="13.8" thickBot="1">
      <c r="A18" s="58" t="s">
        <v>28</v>
      </c>
      <c r="B18" s="59"/>
      <c r="C18" s="59"/>
      <c r="D18" s="59"/>
      <c r="E18" s="82" t="s">
        <v>26</v>
      </c>
      <c r="F18" s="83" t="s">
        <v>25</v>
      </c>
      <c r="G18" s="71" t="s">
        <v>0</v>
      </c>
      <c r="H18" s="72" t="s">
        <v>1</v>
      </c>
      <c r="I18" s="73" t="s">
        <v>1</v>
      </c>
      <c r="J18" s="71" t="s">
        <v>0</v>
      </c>
      <c r="K18" s="72" t="s">
        <v>1</v>
      </c>
      <c r="L18" s="73" t="s">
        <v>1</v>
      </c>
      <c r="M18" s="71" t="s">
        <v>0</v>
      </c>
      <c r="N18" s="72" t="s">
        <v>1</v>
      </c>
      <c r="O18" s="84" t="s">
        <v>1</v>
      </c>
      <c r="P18" s="71" t="s">
        <v>0</v>
      </c>
      <c r="Q18" s="72" t="s">
        <v>1</v>
      </c>
      <c r="R18" s="73" t="s">
        <v>1</v>
      </c>
      <c r="S18" s="285" t="s">
        <v>29</v>
      </c>
      <c r="T18" s="253" t="s">
        <v>41</v>
      </c>
      <c r="U18" s="196" t="s">
        <v>9</v>
      </c>
      <c r="V18" s="285" t="s">
        <v>29</v>
      </c>
      <c r="W18" s="253" t="s">
        <v>41</v>
      </c>
      <c r="X18" s="196" t="s">
        <v>9</v>
      </c>
      <c r="Y18" s="12"/>
      <c r="Z18" s="12"/>
    </row>
    <row r="19" spans="1:26" s="85" customFormat="1" ht="13.95" customHeight="1">
      <c r="A19" s="62"/>
      <c r="B19" s="66"/>
      <c r="C19" s="66"/>
      <c r="D19" s="66"/>
      <c r="E19" s="93">
        <v>1</v>
      </c>
      <c r="F19" s="94">
        <v>0</v>
      </c>
      <c r="G19" s="37">
        <v>0</v>
      </c>
      <c r="H19" s="38">
        <v>0</v>
      </c>
      <c r="I19" s="200"/>
      <c r="J19" s="95">
        <v>0</v>
      </c>
      <c r="K19" s="38">
        <v>0</v>
      </c>
      <c r="L19" s="200"/>
      <c r="M19" s="95">
        <v>0</v>
      </c>
      <c r="N19" s="38">
        <v>0</v>
      </c>
      <c r="O19" s="200"/>
      <c r="P19" s="37">
        <v>0</v>
      </c>
      <c r="Q19" s="38">
        <v>0</v>
      </c>
      <c r="R19" s="200"/>
      <c r="S19" s="197" t="str">
        <f>IF(T19&gt;U19,"Hiba","")</f>
        <v/>
      </c>
      <c r="T19" s="249">
        <f>IF(G19+J19+M19+P19&gt;0,(H19+K19+N19+Q19)/(G19+J19+M19+P19),G19+J19+M19+P19)</f>
        <v>0</v>
      </c>
      <c r="U19" s="198">
        <v>15</v>
      </c>
      <c r="V19" s="197" t="str">
        <f>IF(W19&gt;X19,"Hiba","")</f>
        <v/>
      </c>
      <c r="W19" s="257"/>
      <c r="X19" s="255"/>
      <c r="Y19" s="92"/>
      <c r="Z19" s="92"/>
    </row>
    <row r="20" spans="1:26" s="87" customFormat="1" ht="13.95" customHeight="1">
      <c r="A20" s="62"/>
      <c r="B20" s="66"/>
      <c r="C20" s="66"/>
      <c r="D20" s="66"/>
      <c r="E20" s="96">
        <v>1</v>
      </c>
      <c r="F20" s="97">
        <v>1</v>
      </c>
      <c r="G20" s="37">
        <v>0</v>
      </c>
      <c r="H20" s="38">
        <v>0</v>
      </c>
      <c r="I20" s="201"/>
      <c r="J20" s="95">
        <v>0</v>
      </c>
      <c r="K20" s="38">
        <v>0</v>
      </c>
      <c r="L20" s="201"/>
      <c r="M20" s="95">
        <v>0</v>
      </c>
      <c r="N20" s="38">
        <v>0</v>
      </c>
      <c r="O20" s="201"/>
      <c r="P20" s="37">
        <v>0</v>
      </c>
      <c r="Q20" s="38">
        <v>0</v>
      </c>
      <c r="R20" s="201"/>
      <c r="S20" s="199" t="str">
        <f t="shared" ref="S20:S30" si="0">IF(T20&gt;U20,"Hiba","")</f>
        <v/>
      </c>
      <c r="T20" s="250">
        <f t="shared" ref="T20:T30" si="1">IF(G20+J20+M20+P20&gt;0,(H20+K20+N20+Q20)/(G20+J20+M20+P20),G20+J20+M20+P20)</f>
        <v>0</v>
      </c>
      <c r="U20" s="198">
        <v>30</v>
      </c>
      <c r="V20" s="256" t="str">
        <f t="shared" ref="V20:V30" si="2">IF(W20&gt;X20,"Hiba","")</f>
        <v/>
      </c>
      <c r="W20" s="258"/>
      <c r="X20" s="255"/>
      <c r="Y20" s="92"/>
      <c r="Z20" s="92"/>
    </row>
    <row r="21" spans="1:26" ht="13.95" customHeight="1">
      <c r="A21" s="62"/>
      <c r="B21" s="66"/>
      <c r="C21" s="66"/>
      <c r="D21" s="66"/>
      <c r="E21" s="98">
        <v>1</v>
      </c>
      <c r="F21" s="99">
        <v>2</v>
      </c>
      <c r="G21" s="37">
        <v>0</v>
      </c>
      <c r="H21" s="38">
        <v>0</v>
      </c>
      <c r="I21" s="201"/>
      <c r="J21" s="95">
        <v>0</v>
      </c>
      <c r="K21" s="38">
        <v>0</v>
      </c>
      <c r="L21" s="201"/>
      <c r="M21" s="95">
        <v>0</v>
      </c>
      <c r="N21" s="38">
        <v>0</v>
      </c>
      <c r="O21" s="201"/>
      <c r="P21" s="37">
        <v>0</v>
      </c>
      <c r="Q21" s="38">
        <v>0</v>
      </c>
      <c r="R21" s="201"/>
      <c r="S21" s="199" t="str">
        <f t="shared" si="0"/>
        <v/>
      </c>
      <c r="T21" s="250">
        <f t="shared" si="1"/>
        <v>0</v>
      </c>
      <c r="U21" s="198">
        <v>50</v>
      </c>
      <c r="V21" s="256" t="str">
        <f t="shared" si="2"/>
        <v/>
      </c>
      <c r="W21" s="258"/>
      <c r="X21" s="255"/>
      <c r="Y21" s="92"/>
      <c r="Z21" s="92"/>
    </row>
    <row r="22" spans="1:26" ht="13.95" customHeight="1">
      <c r="A22" s="62"/>
      <c r="B22" s="66"/>
      <c r="C22" s="66"/>
      <c r="D22" s="66"/>
      <c r="E22" s="98">
        <v>1</v>
      </c>
      <c r="F22" s="99" t="s">
        <v>27</v>
      </c>
      <c r="G22" s="37">
        <v>0</v>
      </c>
      <c r="H22" s="38">
        <v>0</v>
      </c>
      <c r="I22" s="202"/>
      <c r="J22" s="95">
        <v>0</v>
      </c>
      <c r="K22" s="38">
        <v>0</v>
      </c>
      <c r="L22" s="202"/>
      <c r="M22" s="95">
        <v>0</v>
      </c>
      <c r="N22" s="38">
        <v>0</v>
      </c>
      <c r="O22" s="202"/>
      <c r="P22" s="37">
        <v>0</v>
      </c>
      <c r="Q22" s="38">
        <v>0</v>
      </c>
      <c r="R22" s="202"/>
      <c r="S22" s="199" t="str">
        <f t="shared" si="0"/>
        <v/>
      </c>
      <c r="T22" s="250">
        <f t="shared" si="1"/>
        <v>0</v>
      </c>
      <c r="U22" s="198">
        <v>50</v>
      </c>
      <c r="V22" s="256" t="str">
        <f t="shared" si="2"/>
        <v/>
      </c>
      <c r="W22" s="258"/>
      <c r="X22" s="255"/>
      <c r="Y22" s="92"/>
      <c r="Z22" s="92"/>
    </row>
    <row r="23" spans="1:26" ht="13.95" customHeight="1">
      <c r="A23" s="62"/>
      <c r="B23" s="66"/>
      <c r="C23" s="66"/>
      <c r="D23" s="66"/>
      <c r="E23" s="69">
        <v>2</v>
      </c>
      <c r="F23" s="65">
        <v>0</v>
      </c>
      <c r="G23" s="22">
        <v>0</v>
      </c>
      <c r="H23" s="28">
        <v>0</v>
      </c>
      <c r="I23" s="29">
        <v>0</v>
      </c>
      <c r="J23" s="24">
        <v>0</v>
      </c>
      <c r="K23" s="28">
        <v>0</v>
      </c>
      <c r="L23" s="29">
        <v>0</v>
      </c>
      <c r="M23" s="24">
        <v>0</v>
      </c>
      <c r="N23" s="28">
        <v>0</v>
      </c>
      <c r="O23" s="31">
        <v>0</v>
      </c>
      <c r="P23" s="22">
        <v>0</v>
      </c>
      <c r="Q23" s="28">
        <v>0</v>
      </c>
      <c r="R23" s="29">
        <v>0</v>
      </c>
      <c r="S23" s="199" t="str">
        <f t="shared" si="0"/>
        <v/>
      </c>
      <c r="T23" s="250">
        <f t="shared" si="1"/>
        <v>0</v>
      </c>
      <c r="U23" s="198">
        <v>30</v>
      </c>
      <c r="V23" s="256" t="str">
        <f t="shared" si="2"/>
        <v/>
      </c>
      <c r="W23" s="250">
        <f>IF(G23+J23+M23+P23&gt;0,(I23+L23+O23+R23)/(G23+J23+M23+P23),G23+J23+M23+P23)</f>
        <v>0</v>
      </c>
      <c r="X23" s="198">
        <v>20</v>
      </c>
      <c r="Y23" s="92"/>
      <c r="Z23" s="92"/>
    </row>
    <row r="24" spans="1:26" ht="13.95" customHeight="1">
      <c r="A24" s="62"/>
      <c r="B24" s="66"/>
      <c r="C24" s="66"/>
      <c r="D24" s="66"/>
      <c r="E24" s="69">
        <v>2</v>
      </c>
      <c r="F24" s="65">
        <v>1</v>
      </c>
      <c r="G24" s="22">
        <v>0</v>
      </c>
      <c r="H24" s="28">
        <v>0</v>
      </c>
      <c r="I24" s="29">
        <v>0</v>
      </c>
      <c r="J24" s="24">
        <v>0</v>
      </c>
      <c r="K24" s="28">
        <v>0</v>
      </c>
      <c r="L24" s="29">
        <v>0</v>
      </c>
      <c r="M24" s="24">
        <v>0</v>
      </c>
      <c r="N24" s="28">
        <v>0</v>
      </c>
      <c r="O24" s="31">
        <v>0</v>
      </c>
      <c r="P24" s="22">
        <v>0</v>
      </c>
      <c r="Q24" s="28">
        <v>0</v>
      </c>
      <c r="R24" s="29">
        <v>0</v>
      </c>
      <c r="S24" s="199" t="str">
        <f t="shared" si="0"/>
        <v/>
      </c>
      <c r="T24" s="250">
        <f t="shared" si="1"/>
        <v>0</v>
      </c>
      <c r="U24" s="198">
        <v>50</v>
      </c>
      <c r="V24" s="256" t="str">
        <f t="shared" si="2"/>
        <v/>
      </c>
      <c r="W24" s="250">
        <f t="shared" ref="W24:W30" si="3">IF(G24+J24+M24+P24&gt;0,(I24+L24+O24+R24)/(G24+J24+M24+P24),G24+J24+M24+P24)</f>
        <v>0</v>
      </c>
      <c r="X24" s="198">
        <v>20</v>
      </c>
      <c r="Y24" s="92"/>
      <c r="Z24" s="92"/>
    </row>
    <row r="25" spans="1:26" ht="13.95" customHeight="1">
      <c r="A25" s="62"/>
      <c r="B25" s="66"/>
      <c r="C25" s="66"/>
      <c r="D25" s="66"/>
      <c r="E25" s="69">
        <v>2</v>
      </c>
      <c r="F25" s="67">
        <v>2</v>
      </c>
      <c r="G25" s="22">
        <v>0</v>
      </c>
      <c r="H25" s="28">
        <v>0</v>
      </c>
      <c r="I25" s="29">
        <v>0</v>
      </c>
      <c r="J25" s="24">
        <v>0</v>
      </c>
      <c r="K25" s="28">
        <v>0</v>
      </c>
      <c r="L25" s="29">
        <v>0</v>
      </c>
      <c r="M25" s="24">
        <v>0</v>
      </c>
      <c r="N25" s="28">
        <v>0</v>
      </c>
      <c r="O25" s="31">
        <v>0</v>
      </c>
      <c r="P25" s="22">
        <v>0</v>
      </c>
      <c r="Q25" s="28">
        <v>0</v>
      </c>
      <c r="R25" s="29">
        <v>0</v>
      </c>
      <c r="S25" s="199" t="str">
        <f t="shared" si="0"/>
        <v/>
      </c>
      <c r="T25" s="250">
        <f t="shared" si="1"/>
        <v>0</v>
      </c>
      <c r="U25" s="198">
        <v>50</v>
      </c>
      <c r="V25" s="256" t="str">
        <f t="shared" si="2"/>
        <v/>
      </c>
      <c r="W25" s="250">
        <f t="shared" si="3"/>
        <v>0</v>
      </c>
      <c r="X25" s="198">
        <v>20</v>
      </c>
      <c r="Y25" s="92"/>
      <c r="Z25" s="92"/>
    </row>
    <row r="26" spans="1:26" ht="13.95" customHeight="1">
      <c r="A26" s="62"/>
      <c r="B26" s="66"/>
      <c r="C26" s="66"/>
      <c r="D26" s="66"/>
      <c r="E26" s="69">
        <v>2</v>
      </c>
      <c r="F26" s="67" t="s">
        <v>27</v>
      </c>
      <c r="G26" s="22">
        <v>0</v>
      </c>
      <c r="H26" s="28">
        <v>0</v>
      </c>
      <c r="I26" s="29">
        <v>0</v>
      </c>
      <c r="J26" s="24">
        <v>0</v>
      </c>
      <c r="K26" s="28">
        <v>0</v>
      </c>
      <c r="L26" s="29">
        <v>0</v>
      </c>
      <c r="M26" s="24">
        <v>0</v>
      </c>
      <c r="N26" s="28">
        <v>0</v>
      </c>
      <c r="O26" s="31">
        <v>0</v>
      </c>
      <c r="P26" s="22">
        <v>0</v>
      </c>
      <c r="Q26" s="28">
        <v>0</v>
      </c>
      <c r="R26" s="29">
        <v>0</v>
      </c>
      <c r="S26" s="199" t="str">
        <f t="shared" si="0"/>
        <v/>
      </c>
      <c r="T26" s="250">
        <f t="shared" si="1"/>
        <v>0</v>
      </c>
      <c r="U26" s="198">
        <v>50</v>
      </c>
      <c r="V26" s="256" t="str">
        <f t="shared" si="2"/>
        <v/>
      </c>
      <c r="W26" s="250">
        <f t="shared" si="3"/>
        <v>0</v>
      </c>
      <c r="X26" s="198">
        <v>20</v>
      </c>
      <c r="Y26" s="92"/>
      <c r="Z26" s="92"/>
    </row>
    <row r="27" spans="1:26" ht="13.95" customHeight="1">
      <c r="A27" s="62"/>
      <c r="B27" s="66"/>
      <c r="C27" s="66"/>
      <c r="D27" s="66"/>
      <c r="E27" s="69">
        <v>3</v>
      </c>
      <c r="F27" s="65">
        <v>0</v>
      </c>
      <c r="G27" s="22">
        <v>0</v>
      </c>
      <c r="H27" s="28">
        <v>0</v>
      </c>
      <c r="I27" s="29">
        <v>0</v>
      </c>
      <c r="J27" s="24">
        <v>0</v>
      </c>
      <c r="K27" s="28">
        <v>0</v>
      </c>
      <c r="L27" s="29">
        <v>0</v>
      </c>
      <c r="M27" s="24">
        <v>0</v>
      </c>
      <c r="N27" s="28">
        <v>0</v>
      </c>
      <c r="O27" s="31">
        <v>0</v>
      </c>
      <c r="P27" s="22">
        <v>0</v>
      </c>
      <c r="Q27" s="28">
        <v>0</v>
      </c>
      <c r="R27" s="29">
        <v>0</v>
      </c>
      <c r="S27" s="199" t="str">
        <f t="shared" si="0"/>
        <v/>
      </c>
      <c r="T27" s="250">
        <f t="shared" si="1"/>
        <v>0</v>
      </c>
      <c r="U27" s="198">
        <v>50</v>
      </c>
      <c r="V27" s="256" t="str">
        <f t="shared" si="2"/>
        <v/>
      </c>
      <c r="W27" s="250">
        <f t="shared" si="3"/>
        <v>0</v>
      </c>
      <c r="X27" s="198">
        <v>30</v>
      </c>
      <c r="Y27" s="92"/>
      <c r="Z27" s="92"/>
    </row>
    <row r="28" spans="1:26" ht="13.95" customHeight="1">
      <c r="A28" s="62"/>
      <c r="B28" s="66"/>
      <c r="C28" s="66"/>
      <c r="D28" s="66"/>
      <c r="E28" s="69">
        <v>3</v>
      </c>
      <c r="F28" s="65">
        <v>1</v>
      </c>
      <c r="G28" s="22">
        <v>0</v>
      </c>
      <c r="H28" s="28">
        <v>0</v>
      </c>
      <c r="I28" s="29">
        <v>0</v>
      </c>
      <c r="J28" s="24">
        <v>0</v>
      </c>
      <c r="K28" s="28">
        <v>0</v>
      </c>
      <c r="L28" s="29">
        <v>0</v>
      </c>
      <c r="M28" s="24">
        <v>0</v>
      </c>
      <c r="N28" s="28">
        <v>0</v>
      </c>
      <c r="O28" s="31">
        <v>0</v>
      </c>
      <c r="P28" s="22">
        <v>0</v>
      </c>
      <c r="Q28" s="28">
        <v>0</v>
      </c>
      <c r="R28" s="29">
        <v>0</v>
      </c>
      <c r="S28" s="199" t="str">
        <f t="shared" si="0"/>
        <v/>
      </c>
      <c r="T28" s="250">
        <f t="shared" si="1"/>
        <v>0</v>
      </c>
      <c r="U28" s="198">
        <v>50</v>
      </c>
      <c r="V28" s="256" t="str">
        <f t="shared" si="2"/>
        <v/>
      </c>
      <c r="W28" s="250">
        <f t="shared" si="3"/>
        <v>0</v>
      </c>
      <c r="X28" s="198">
        <v>30</v>
      </c>
      <c r="Y28" s="92"/>
      <c r="Z28" s="92"/>
    </row>
    <row r="29" spans="1:26" ht="13.95" customHeight="1">
      <c r="A29" s="62"/>
      <c r="B29" s="66"/>
      <c r="C29" s="66"/>
      <c r="D29" s="66"/>
      <c r="E29" s="69">
        <v>3</v>
      </c>
      <c r="F29" s="67">
        <v>2</v>
      </c>
      <c r="G29" s="22">
        <v>0</v>
      </c>
      <c r="H29" s="28">
        <v>0</v>
      </c>
      <c r="I29" s="29">
        <v>0</v>
      </c>
      <c r="J29" s="24">
        <v>0</v>
      </c>
      <c r="K29" s="28">
        <v>0</v>
      </c>
      <c r="L29" s="29">
        <v>0</v>
      </c>
      <c r="M29" s="24">
        <v>0</v>
      </c>
      <c r="N29" s="28">
        <v>0</v>
      </c>
      <c r="O29" s="31">
        <v>0</v>
      </c>
      <c r="P29" s="22">
        <v>0</v>
      </c>
      <c r="Q29" s="28">
        <v>0</v>
      </c>
      <c r="R29" s="29">
        <v>0</v>
      </c>
      <c r="S29" s="199" t="str">
        <f t="shared" si="0"/>
        <v/>
      </c>
      <c r="T29" s="250">
        <f t="shared" si="1"/>
        <v>0</v>
      </c>
      <c r="U29" s="198">
        <v>50</v>
      </c>
      <c r="V29" s="256" t="str">
        <f t="shared" si="2"/>
        <v/>
      </c>
      <c r="W29" s="250">
        <f t="shared" si="3"/>
        <v>0</v>
      </c>
      <c r="X29" s="198">
        <v>30</v>
      </c>
      <c r="Y29" s="92"/>
      <c r="Z29" s="92"/>
    </row>
    <row r="30" spans="1:26" ht="13.95" customHeight="1" thickBot="1">
      <c r="A30" s="63"/>
      <c r="B30" s="64"/>
      <c r="C30" s="64"/>
      <c r="D30" s="64"/>
      <c r="E30" s="70">
        <v>3</v>
      </c>
      <c r="F30" s="68" t="s">
        <v>27</v>
      </c>
      <c r="G30" s="22">
        <v>0</v>
      </c>
      <c r="H30" s="28">
        <v>0</v>
      </c>
      <c r="I30" s="29">
        <v>0</v>
      </c>
      <c r="J30" s="24">
        <v>0</v>
      </c>
      <c r="K30" s="28">
        <v>0</v>
      </c>
      <c r="L30" s="29">
        <v>0</v>
      </c>
      <c r="M30" s="24">
        <v>0</v>
      </c>
      <c r="N30" s="28">
        <v>0</v>
      </c>
      <c r="O30" s="31">
        <v>0</v>
      </c>
      <c r="P30" s="22">
        <v>0</v>
      </c>
      <c r="Q30" s="28">
        <v>0</v>
      </c>
      <c r="R30" s="29">
        <v>0</v>
      </c>
      <c r="S30" s="199" t="str">
        <f t="shared" si="0"/>
        <v/>
      </c>
      <c r="T30" s="250">
        <f t="shared" si="1"/>
        <v>0</v>
      </c>
      <c r="U30" s="198">
        <v>50</v>
      </c>
      <c r="V30" s="256" t="str">
        <f t="shared" si="2"/>
        <v/>
      </c>
      <c r="W30" s="250">
        <f t="shared" si="3"/>
        <v>0</v>
      </c>
      <c r="X30" s="198">
        <v>30</v>
      </c>
      <c r="Y30" s="92"/>
      <c r="Z30" s="92"/>
    </row>
    <row r="31" spans="1:26" ht="19.95" customHeight="1" thickBot="1">
      <c r="A31" s="60" t="s">
        <v>11</v>
      </c>
      <c r="B31" s="61"/>
      <c r="C31" s="61"/>
      <c r="D31" s="61"/>
      <c r="E31" s="118"/>
      <c r="F31" s="119"/>
      <c r="G31" s="21">
        <f t="shared" ref="G31:R31" si="4">SUM(G19:G30)</f>
        <v>0</v>
      </c>
      <c r="H31" s="26">
        <f t="shared" si="4"/>
        <v>0</v>
      </c>
      <c r="I31" s="27">
        <f t="shared" si="4"/>
        <v>0</v>
      </c>
      <c r="J31" s="23">
        <f t="shared" si="4"/>
        <v>0</v>
      </c>
      <c r="K31" s="26">
        <f t="shared" si="4"/>
        <v>0</v>
      </c>
      <c r="L31" s="27">
        <f t="shared" si="4"/>
        <v>0</v>
      </c>
      <c r="M31" s="21">
        <f t="shared" si="4"/>
        <v>0</v>
      </c>
      <c r="N31" s="26">
        <f t="shared" si="4"/>
        <v>0</v>
      </c>
      <c r="O31" s="30">
        <f t="shared" si="4"/>
        <v>0</v>
      </c>
      <c r="P31" s="21">
        <f t="shared" si="4"/>
        <v>0</v>
      </c>
      <c r="Q31" s="26">
        <f t="shared" si="4"/>
        <v>0</v>
      </c>
      <c r="R31" s="27">
        <f t="shared" si="4"/>
        <v>0</v>
      </c>
      <c r="U31" s="252"/>
      <c r="V31" s="286"/>
      <c r="X31" s="18"/>
    </row>
    <row r="32" spans="1:26" ht="30" customHeight="1" thickBot="1">
      <c r="A32" s="15"/>
      <c r="P32" s="263">
        <f>G31+J31+M31+P31</f>
        <v>0</v>
      </c>
      <c r="Q32" s="264">
        <f>H31+K31+N31+Q31</f>
        <v>0</v>
      </c>
      <c r="R32" s="264">
        <f>I31+L31+O31+R31</f>
        <v>0</v>
      </c>
      <c r="S32" s="286"/>
      <c r="T32" s="252"/>
      <c r="U32" s="252"/>
      <c r="V32" s="286"/>
      <c r="W32" s="18"/>
      <c r="X32" s="18"/>
    </row>
    <row r="33" spans="1:44" ht="13.8" customHeight="1" thickBot="1">
      <c r="A33" s="463" t="s">
        <v>63</v>
      </c>
      <c r="B33" s="464"/>
      <c r="C33" s="464"/>
      <c r="D33" s="464"/>
      <c r="E33" s="464"/>
      <c r="F33" s="465"/>
      <c r="G33" s="426" t="str">
        <f>$G$15</f>
        <v>40-70 m2 hasznos alapterület</v>
      </c>
      <c r="H33" s="427"/>
      <c r="I33" s="428"/>
      <c r="J33" s="426" t="str">
        <f>$J$15</f>
        <v>70,01-90 m2 hasznos alapterület</v>
      </c>
      <c r="K33" s="427"/>
      <c r="L33" s="428"/>
      <c r="M33" s="426" t="str">
        <f>$M$15</f>
        <v>90,01-110 m2 hasznos alapterület</v>
      </c>
      <c r="N33" s="427"/>
      <c r="O33" s="427"/>
      <c r="P33" s="426" t="str">
        <f>$P$15</f>
        <v>110,01 m2-  hasznos alapterület</v>
      </c>
      <c r="Q33" s="427"/>
      <c r="R33" s="428"/>
      <c r="S33" s="203"/>
      <c r="T33" s="252"/>
      <c r="U33" s="252"/>
      <c r="V33" s="286"/>
      <c r="W33" s="18"/>
      <c r="X33" s="18"/>
      <c r="AA33" s="417" t="s">
        <v>64</v>
      </c>
      <c r="AB33" s="418"/>
      <c r="AC33" s="418"/>
      <c r="AD33" s="418"/>
      <c r="AE33" s="418"/>
      <c r="AF33" s="419"/>
      <c r="AG33" s="426" t="str">
        <f>$G$15</f>
        <v>40-70 m2 hasznos alapterület</v>
      </c>
      <c r="AH33" s="427"/>
      <c r="AI33" s="428"/>
      <c r="AJ33" s="426" t="str">
        <f>$J$15</f>
        <v>70,01-90 m2 hasznos alapterület</v>
      </c>
      <c r="AK33" s="427"/>
      <c r="AL33" s="428"/>
      <c r="AM33" s="426" t="str">
        <f>$M$15</f>
        <v>90,01-110 m2 hasznos alapterület</v>
      </c>
      <c r="AN33" s="427"/>
      <c r="AO33" s="427"/>
      <c r="AP33" s="426" t="str">
        <f>$P$15</f>
        <v>110,01 m2-  hasznos alapterület</v>
      </c>
      <c r="AQ33" s="427"/>
      <c r="AR33" s="428"/>
    </row>
    <row r="34" spans="1:44">
      <c r="A34" s="466"/>
      <c r="B34" s="467"/>
      <c r="C34" s="467"/>
      <c r="D34" s="467"/>
      <c r="E34" s="467"/>
      <c r="F34" s="468"/>
      <c r="G34" s="429" t="s">
        <v>20</v>
      </c>
      <c r="H34" s="430"/>
      <c r="I34" s="8" t="s">
        <v>39</v>
      </c>
      <c r="J34" s="429" t="s">
        <v>20</v>
      </c>
      <c r="K34" s="430"/>
      <c r="L34" s="8" t="s">
        <v>39</v>
      </c>
      <c r="M34" s="429" t="s">
        <v>20</v>
      </c>
      <c r="N34" s="430"/>
      <c r="O34" s="8" t="s">
        <v>39</v>
      </c>
      <c r="P34" s="429" t="s">
        <v>20</v>
      </c>
      <c r="Q34" s="430"/>
      <c r="R34" s="8" t="s">
        <v>39</v>
      </c>
      <c r="S34" s="283"/>
      <c r="T34" s="252"/>
      <c r="U34" s="252"/>
      <c r="V34" s="286"/>
      <c r="W34" s="18"/>
      <c r="X34" s="18"/>
      <c r="AA34" s="420"/>
      <c r="AB34" s="421"/>
      <c r="AC34" s="421"/>
      <c r="AD34" s="421"/>
      <c r="AE34" s="421"/>
      <c r="AF34" s="422"/>
      <c r="AG34" s="429" t="s">
        <v>20</v>
      </c>
      <c r="AH34" s="430"/>
      <c r="AI34" s="8" t="s">
        <v>39</v>
      </c>
      <c r="AJ34" s="429" t="s">
        <v>20</v>
      </c>
      <c r="AK34" s="430"/>
      <c r="AL34" s="8" t="s">
        <v>39</v>
      </c>
      <c r="AM34" s="429" t="s">
        <v>20</v>
      </c>
      <c r="AN34" s="430"/>
      <c r="AO34" s="8" t="s">
        <v>39</v>
      </c>
      <c r="AP34" s="429" t="s">
        <v>20</v>
      </c>
      <c r="AQ34" s="430"/>
      <c r="AR34" s="8" t="s">
        <v>39</v>
      </c>
    </row>
    <row r="35" spans="1:44" ht="13.8" thickBot="1">
      <c r="A35" s="469"/>
      <c r="B35" s="470"/>
      <c r="C35" s="470"/>
      <c r="D35" s="470"/>
      <c r="E35" s="470"/>
      <c r="F35" s="471"/>
      <c r="G35" s="5" t="s">
        <v>2</v>
      </c>
      <c r="H35" s="7" t="s">
        <v>3</v>
      </c>
      <c r="I35" s="6" t="s">
        <v>38</v>
      </c>
      <c r="J35" s="5" t="s">
        <v>2</v>
      </c>
      <c r="K35" s="7" t="s">
        <v>3</v>
      </c>
      <c r="L35" s="6" t="s">
        <v>38</v>
      </c>
      <c r="M35" s="5" t="s">
        <v>2</v>
      </c>
      <c r="N35" s="7" t="s">
        <v>3</v>
      </c>
      <c r="O35" s="6" t="s">
        <v>38</v>
      </c>
      <c r="P35" s="5" t="s">
        <v>2</v>
      </c>
      <c r="Q35" s="7" t="s">
        <v>3</v>
      </c>
      <c r="R35" s="6" t="s">
        <v>38</v>
      </c>
      <c r="S35" s="283"/>
      <c r="T35" s="451" t="s">
        <v>40</v>
      </c>
      <c r="U35" s="451"/>
      <c r="V35" s="286"/>
      <c r="W35" s="451" t="s">
        <v>42</v>
      </c>
      <c r="X35" s="451"/>
      <c r="AA35" s="423"/>
      <c r="AB35" s="424"/>
      <c r="AC35" s="424"/>
      <c r="AD35" s="424"/>
      <c r="AE35" s="424"/>
      <c r="AF35" s="425"/>
      <c r="AG35" s="5" t="s">
        <v>2</v>
      </c>
      <c r="AH35" s="7" t="s">
        <v>3</v>
      </c>
      <c r="AI35" s="6" t="s">
        <v>38</v>
      </c>
      <c r="AJ35" s="5" t="s">
        <v>2</v>
      </c>
      <c r="AK35" s="7" t="s">
        <v>3</v>
      </c>
      <c r="AL35" s="6" t="s">
        <v>38</v>
      </c>
      <c r="AM35" s="5" t="s">
        <v>2</v>
      </c>
      <c r="AN35" s="7" t="s">
        <v>3</v>
      </c>
      <c r="AO35" s="6" t="s">
        <v>38</v>
      </c>
      <c r="AP35" s="5" t="s">
        <v>2</v>
      </c>
      <c r="AQ35" s="7" t="s">
        <v>3</v>
      </c>
      <c r="AR35" s="6" t="s">
        <v>38</v>
      </c>
    </row>
    <row r="36" spans="1:44" ht="13.8" thickBot="1">
      <c r="A36" s="58" t="s">
        <v>28</v>
      </c>
      <c r="B36" s="59"/>
      <c r="C36" s="59"/>
      <c r="D36" s="59"/>
      <c r="E36" s="82" t="s">
        <v>26</v>
      </c>
      <c r="F36" s="83" t="s">
        <v>25</v>
      </c>
      <c r="G36" s="71" t="s">
        <v>0</v>
      </c>
      <c r="H36" s="72" t="s">
        <v>1</v>
      </c>
      <c r="I36" s="73" t="s">
        <v>1</v>
      </c>
      <c r="J36" s="71" t="s">
        <v>0</v>
      </c>
      <c r="K36" s="72" t="s">
        <v>1</v>
      </c>
      <c r="L36" s="73" t="s">
        <v>1</v>
      </c>
      <c r="M36" s="71" t="s">
        <v>0</v>
      </c>
      <c r="N36" s="72" t="s">
        <v>1</v>
      </c>
      <c r="O36" s="84" t="s">
        <v>1</v>
      </c>
      <c r="P36" s="71" t="s">
        <v>0</v>
      </c>
      <c r="Q36" s="72" t="s">
        <v>1</v>
      </c>
      <c r="R36" s="73" t="s">
        <v>1</v>
      </c>
      <c r="S36" s="285" t="s">
        <v>29</v>
      </c>
      <c r="T36" s="253" t="s">
        <v>41</v>
      </c>
      <c r="U36" s="196" t="s">
        <v>9</v>
      </c>
      <c r="V36" s="285" t="s">
        <v>29</v>
      </c>
      <c r="W36" s="253" t="s">
        <v>41</v>
      </c>
      <c r="X36" s="196" t="s">
        <v>9</v>
      </c>
      <c r="AA36" s="58" t="s">
        <v>28</v>
      </c>
      <c r="AB36" s="59"/>
      <c r="AC36" s="59"/>
      <c r="AD36" s="59"/>
      <c r="AE36" s="82" t="s">
        <v>26</v>
      </c>
      <c r="AF36" s="83" t="s">
        <v>25</v>
      </c>
      <c r="AG36" s="71" t="s">
        <v>0</v>
      </c>
      <c r="AH36" s="72" t="s">
        <v>1</v>
      </c>
      <c r="AI36" s="73" t="s">
        <v>1</v>
      </c>
      <c r="AJ36" s="71" t="s">
        <v>0</v>
      </c>
      <c r="AK36" s="72" t="s">
        <v>1</v>
      </c>
      <c r="AL36" s="73" t="s">
        <v>1</v>
      </c>
      <c r="AM36" s="71" t="s">
        <v>0</v>
      </c>
      <c r="AN36" s="72" t="s">
        <v>1</v>
      </c>
      <c r="AO36" s="84" t="s">
        <v>1</v>
      </c>
      <c r="AP36" s="71" t="s">
        <v>0</v>
      </c>
      <c r="AQ36" s="72" t="s">
        <v>1</v>
      </c>
      <c r="AR36" s="73" t="s">
        <v>1</v>
      </c>
    </row>
    <row r="37" spans="1:44" ht="13.95" customHeight="1">
      <c r="A37" s="62"/>
      <c r="B37" s="66"/>
      <c r="C37" s="66"/>
      <c r="D37" s="66"/>
      <c r="E37" s="93">
        <v>1</v>
      </c>
      <c r="F37" s="94">
        <v>0</v>
      </c>
      <c r="G37" s="37">
        <v>0</v>
      </c>
      <c r="H37" s="38">
        <v>0</v>
      </c>
      <c r="I37" s="200"/>
      <c r="J37" s="95">
        <v>0</v>
      </c>
      <c r="K37" s="38">
        <v>0</v>
      </c>
      <c r="L37" s="200"/>
      <c r="M37" s="95">
        <v>0</v>
      </c>
      <c r="N37" s="38">
        <v>0</v>
      </c>
      <c r="O37" s="200"/>
      <c r="P37" s="37">
        <v>0</v>
      </c>
      <c r="Q37" s="38">
        <v>0</v>
      </c>
      <c r="R37" s="200"/>
      <c r="S37" s="197" t="str">
        <f>IF(T37&gt;U37,"Hiba","")</f>
        <v/>
      </c>
      <c r="T37" s="249">
        <f>IF(G37+J37+M37+P37&gt;0,(H37+K37+N37+Q37)/(G37+J37+M37+P37),G37+J37+M37+P37)</f>
        <v>0</v>
      </c>
      <c r="U37" s="198">
        <v>15</v>
      </c>
      <c r="V37" s="256" t="str">
        <f>IF(W37&gt;X37,"Hiba","")</f>
        <v/>
      </c>
      <c r="W37" s="257"/>
      <c r="X37" s="255"/>
      <c r="AA37" s="62"/>
      <c r="AB37" s="66"/>
      <c r="AC37" s="66"/>
      <c r="AD37" s="66"/>
      <c r="AE37" s="93">
        <v>1</v>
      </c>
      <c r="AF37" s="94">
        <v>0</v>
      </c>
      <c r="AG37" s="37">
        <v>0</v>
      </c>
      <c r="AH37" s="38">
        <v>0</v>
      </c>
      <c r="AI37" s="200"/>
      <c r="AJ37" s="95">
        <v>0</v>
      </c>
      <c r="AK37" s="38">
        <v>0</v>
      </c>
      <c r="AL37" s="200"/>
      <c r="AM37" s="95">
        <v>0</v>
      </c>
      <c r="AN37" s="38">
        <v>0</v>
      </c>
      <c r="AO37" s="200"/>
      <c r="AP37" s="37">
        <v>0</v>
      </c>
      <c r="AQ37" s="38">
        <v>0</v>
      </c>
      <c r="AR37" s="200"/>
    </row>
    <row r="38" spans="1:44" ht="13.95" customHeight="1">
      <c r="A38" s="62"/>
      <c r="B38" s="66"/>
      <c r="C38" s="66"/>
      <c r="D38" s="66"/>
      <c r="E38" s="96">
        <v>1</v>
      </c>
      <c r="F38" s="97">
        <v>1</v>
      </c>
      <c r="G38" s="37">
        <v>0</v>
      </c>
      <c r="H38" s="38">
        <v>0</v>
      </c>
      <c r="I38" s="201"/>
      <c r="J38" s="95">
        <v>0</v>
      </c>
      <c r="K38" s="38">
        <v>0</v>
      </c>
      <c r="L38" s="201"/>
      <c r="M38" s="95">
        <v>0</v>
      </c>
      <c r="N38" s="38">
        <v>0</v>
      </c>
      <c r="O38" s="201"/>
      <c r="P38" s="37">
        <v>0</v>
      </c>
      <c r="Q38" s="38">
        <v>0</v>
      </c>
      <c r="R38" s="201"/>
      <c r="S38" s="199" t="str">
        <f t="shared" ref="S38:S48" si="5">IF(T38&gt;U38,"Hiba","")</f>
        <v/>
      </c>
      <c r="T38" s="250">
        <f t="shared" ref="T38:T48" si="6">IF(G38+J38+M38+P38&gt;0,(H38+K38+N38+Q38)/(G38+J38+M38+P38),G38+J38+M38+P38)</f>
        <v>0</v>
      </c>
      <c r="U38" s="198">
        <v>30</v>
      </c>
      <c r="V38" s="256" t="str">
        <f t="shared" ref="V38:V48" si="7">IF(W38&gt;X38,"Hiba","")</f>
        <v/>
      </c>
      <c r="W38" s="258"/>
      <c r="X38" s="255"/>
      <c r="AA38" s="62"/>
      <c r="AB38" s="66"/>
      <c r="AC38" s="66"/>
      <c r="AD38" s="66"/>
      <c r="AE38" s="96">
        <v>1</v>
      </c>
      <c r="AF38" s="97">
        <v>1</v>
      </c>
      <c r="AG38" s="37">
        <v>0</v>
      </c>
      <c r="AH38" s="38">
        <v>0</v>
      </c>
      <c r="AI38" s="201"/>
      <c r="AJ38" s="95">
        <v>0</v>
      </c>
      <c r="AK38" s="38">
        <v>0</v>
      </c>
      <c r="AL38" s="201"/>
      <c r="AM38" s="95">
        <v>0</v>
      </c>
      <c r="AN38" s="38">
        <v>0</v>
      </c>
      <c r="AO38" s="201"/>
      <c r="AP38" s="37">
        <v>0</v>
      </c>
      <c r="AQ38" s="38">
        <v>0</v>
      </c>
      <c r="AR38" s="201"/>
    </row>
    <row r="39" spans="1:44" ht="13.95" customHeight="1">
      <c r="A39" s="62"/>
      <c r="B39" s="66"/>
      <c r="C39" s="66"/>
      <c r="D39" s="66"/>
      <c r="E39" s="98">
        <v>1</v>
      </c>
      <c r="F39" s="99">
        <v>2</v>
      </c>
      <c r="G39" s="37">
        <v>0</v>
      </c>
      <c r="H39" s="38">
        <v>0</v>
      </c>
      <c r="I39" s="201"/>
      <c r="J39" s="95">
        <v>0</v>
      </c>
      <c r="K39" s="38">
        <v>0</v>
      </c>
      <c r="L39" s="201"/>
      <c r="M39" s="95">
        <v>0</v>
      </c>
      <c r="N39" s="38">
        <v>0</v>
      </c>
      <c r="O39" s="201"/>
      <c r="P39" s="37">
        <v>0</v>
      </c>
      <c r="Q39" s="38">
        <v>0</v>
      </c>
      <c r="R39" s="201"/>
      <c r="S39" s="199" t="str">
        <f t="shared" si="5"/>
        <v/>
      </c>
      <c r="T39" s="250">
        <f t="shared" si="6"/>
        <v>0</v>
      </c>
      <c r="U39" s="198">
        <v>50</v>
      </c>
      <c r="V39" s="256" t="str">
        <f t="shared" si="7"/>
        <v/>
      </c>
      <c r="W39" s="258"/>
      <c r="X39" s="255"/>
      <c r="AA39" s="62"/>
      <c r="AB39" s="66"/>
      <c r="AC39" s="66"/>
      <c r="AD39" s="66"/>
      <c r="AE39" s="98">
        <v>1</v>
      </c>
      <c r="AF39" s="99">
        <v>2</v>
      </c>
      <c r="AG39" s="37">
        <v>0</v>
      </c>
      <c r="AH39" s="38">
        <v>0</v>
      </c>
      <c r="AI39" s="201"/>
      <c r="AJ39" s="95">
        <v>0</v>
      </c>
      <c r="AK39" s="38">
        <v>0</v>
      </c>
      <c r="AL39" s="201"/>
      <c r="AM39" s="95">
        <v>0</v>
      </c>
      <c r="AN39" s="38">
        <v>0</v>
      </c>
      <c r="AO39" s="201"/>
      <c r="AP39" s="37">
        <v>0</v>
      </c>
      <c r="AQ39" s="38">
        <v>0</v>
      </c>
      <c r="AR39" s="201"/>
    </row>
    <row r="40" spans="1:44" ht="13.95" customHeight="1">
      <c r="A40" s="62"/>
      <c r="B40" s="66"/>
      <c r="C40" s="66"/>
      <c r="D40" s="66"/>
      <c r="E40" s="98">
        <v>1</v>
      </c>
      <c r="F40" s="99" t="s">
        <v>27</v>
      </c>
      <c r="G40" s="37">
        <v>0</v>
      </c>
      <c r="H40" s="38">
        <v>0</v>
      </c>
      <c r="I40" s="202"/>
      <c r="J40" s="95">
        <v>0</v>
      </c>
      <c r="K40" s="38">
        <v>0</v>
      </c>
      <c r="L40" s="202"/>
      <c r="M40" s="95">
        <v>0</v>
      </c>
      <c r="N40" s="38">
        <v>0</v>
      </c>
      <c r="O40" s="202"/>
      <c r="P40" s="37">
        <v>0</v>
      </c>
      <c r="Q40" s="38">
        <v>0</v>
      </c>
      <c r="R40" s="202"/>
      <c r="S40" s="199" t="str">
        <f t="shared" si="5"/>
        <v/>
      </c>
      <c r="T40" s="250">
        <f t="shared" si="6"/>
        <v>0</v>
      </c>
      <c r="U40" s="198">
        <v>50</v>
      </c>
      <c r="V40" s="256" t="str">
        <f t="shared" si="7"/>
        <v/>
      </c>
      <c r="W40" s="258"/>
      <c r="X40" s="255"/>
      <c r="AA40" s="62"/>
      <c r="AB40" s="66"/>
      <c r="AC40" s="66"/>
      <c r="AD40" s="66"/>
      <c r="AE40" s="98">
        <v>1</v>
      </c>
      <c r="AF40" s="99" t="s">
        <v>27</v>
      </c>
      <c r="AG40" s="37">
        <v>0</v>
      </c>
      <c r="AH40" s="38">
        <v>0</v>
      </c>
      <c r="AI40" s="202"/>
      <c r="AJ40" s="95">
        <v>0</v>
      </c>
      <c r="AK40" s="38">
        <v>0</v>
      </c>
      <c r="AL40" s="202"/>
      <c r="AM40" s="95">
        <v>0</v>
      </c>
      <c r="AN40" s="38">
        <v>0</v>
      </c>
      <c r="AO40" s="202"/>
      <c r="AP40" s="37">
        <v>0</v>
      </c>
      <c r="AQ40" s="38">
        <v>0</v>
      </c>
      <c r="AR40" s="202"/>
    </row>
    <row r="41" spans="1:44" ht="13.95" customHeight="1">
      <c r="A41" s="62"/>
      <c r="B41" s="66"/>
      <c r="C41" s="66"/>
      <c r="D41" s="66"/>
      <c r="E41" s="69">
        <v>2</v>
      </c>
      <c r="F41" s="65">
        <v>0</v>
      </c>
      <c r="G41" s="22">
        <v>0</v>
      </c>
      <c r="H41" s="28">
        <v>0</v>
      </c>
      <c r="I41" s="29">
        <v>0</v>
      </c>
      <c r="J41" s="22">
        <v>0</v>
      </c>
      <c r="K41" s="28">
        <v>0</v>
      </c>
      <c r="L41" s="29">
        <v>0</v>
      </c>
      <c r="M41" s="22">
        <v>0</v>
      </c>
      <c r="N41" s="28">
        <v>0</v>
      </c>
      <c r="O41" s="31">
        <v>0</v>
      </c>
      <c r="P41" s="22">
        <v>0</v>
      </c>
      <c r="Q41" s="28">
        <v>0</v>
      </c>
      <c r="R41" s="29">
        <v>0</v>
      </c>
      <c r="S41" s="199" t="str">
        <f t="shared" si="5"/>
        <v/>
      </c>
      <c r="T41" s="250">
        <f t="shared" si="6"/>
        <v>0</v>
      </c>
      <c r="U41" s="198">
        <v>30</v>
      </c>
      <c r="V41" s="256" t="str">
        <f t="shared" si="7"/>
        <v/>
      </c>
      <c r="W41" s="250">
        <f>IF(G41+J41+M41+P41&gt;0,(I41+L41+O41+R41)/(G41+J41+M41+P41),G41+J41+M41+P41)</f>
        <v>0</v>
      </c>
      <c r="X41" s="198">
        <v>20</v>
      </c>
      <c r="AA41" s="62"/>
      <c r="AB41" s="66"/>
      <c r="AC41" s="66"/>
      <c r="AD41" s="66"/>
      <c r="AE41" s="69">
        <v>2</v>
      </c>
      <c r="AF41" s="65">
        <v>0</v>
      </c>
      <c r="AG41" s="22">
        <v>0</v>
      </c>
      <c r="AH41" s="28">
        <v>0</v>
      </c>
      <c r="AI41" s="29">
        <v>0</v>
      </c>
      <c r="AJ41" s="22">
        <v>0</v>
      </c>
      <c r="AK41" s="28">
        <v>0</v>
      </c>
      <c r="AL41" s="29">
        <v>0</v>
      </c>
      <c r="AM41" s="22">
        <v>0</v>
      </c>
      <c r="AN41" s="28">
        <v>0</v>
      </c>
      <c r="AO41" s="31">
        <v>0</v>
      </c>
      <c r="AP41" s="22">
        <v>0</v>
      </c>
      <c r="AQ41" s="28">
        <v>0</v>
      </c>
      <c r="AR41" s="29">
        <v>0</v>
      </c>
    </row>
    <row r="42" spans="1:44" ht="13.95" customHeight="1">
      <c r="A42" s="62"/>
      <c r="B42" s="66"/>
      <c r="C42" s="66"/>
      <c r="D42" s="66"/>
      <c r="E42" s="69">
        <v>2</v>
      </c>
      <c r="F42" s="65">
        <v>1</v>
      </c>
      <c r="G42" s="22">
        <v>0</v>
      </c>
      <c r="H42" s="28">
        <v>0</v>
      </c>
      <c r="I42" s="29">
        <v>0</v>
      </c>
      <c r="J42" s="22">
        <v>0</v>
      </c>
      <c r="K42" s="28">
        <v>0</v>
      </c>
      <c r="L42" s="29">
        <v>0</v>
      </c>
      <c r="M42" s="22">
        <v>0</v>
      </c>
      <c r="N42" s="28">
        <v>0</v>
      </c>
      <c r="O42" s="31">
        <v>0</v>
      </c>
      <c r="P42" s="22">
        <v>0</v>
      </c>
      <c r="Q42" s="28">
        <v>0</v>
      </c>
      <c r="R42" s="29">
        <v>0</v>
      </c>
      <c r="S42" s="199" t="str">
        <f t="shared" si="5"/>
        <v/>
      </c>
      <c r="T42" s="250">
        <f t="shared" si="6"/>
        <v>0</v>
      </c>
      <c r="U42" s="198">
        <v>50</v>
      </c>
      <c r="V42" s="256" t="str">
        <f t="shared" si="7"/>
        <v/>
      </c>
      <c r="W42" s="250">
        <f t="shared" ref="W42:W48" si="8">IF(G42+J42+M42+P42&gt;0,(I42+L42+O42+R42)/(G42+J42+M42+P42),G42+J42+M42+P42)</f>
        <v>0</v>
      </c>
      <c r="X42" s="198">
        <v>20</v>
      </c>
      <c r="AA42" s="62"/>
      <c r="AB42" s="66"/>
      <c r="AC42" s="66"/>
      <c r="AD42" s="66"/>
      <c r="AE42" s="69">
        <v>2</v>
      </c>
      <c r="AF42" s="65">
        <v>1</v>
      </c>
      <c r="AG42" s="22">
        <v>0</v>
      </c>
      <c r="AH42" s="28">
        <v>0</v>
      </c>
      <c r="AI42" s="29">
        <v>0</v>
      </c>
      <c r="AJ42" s="22">
        <v>0</v>
      </c>
      <c r="AK42" s="28">
        <v>0</v>
      </c>
      <c r="AL42" s="29">
        <v>0</v>
      </c>
      <c r="AM42" s="22">
        <v>0</v>
      </c>
      <c r="AN42" s="28">
        <v>0</v>
      </c>
      <c r="AO42" s="31">
        <v>0</v>
      </c>
      <c r="AP42" s="22">
        <v>0</v>
      </c>
      <c r="AQ42" s="28">
        <v>0</v>
      </c>
      <c r="AR42" s="29">
        <v>0</v>
      </c>
    </row>
    <row r="43" spans="1:44" ht="13.95" customHeight="1">
      <c r="A43" s="62"/>
      <c r="B43" s="66"/>
      <c r="C43" s="66"/>
      <c r="D43" s="66"/>
      <c r="E43" s="69">
        <v>2</v>
      </c>
      <c r="F43" s="67">
        <v>2</v>
      </c>
      <c r="G43" s="22">
        <v>0</v>
      </c>
      <c r="H43" s="28">
        <v>0</v>
      </c>
      <c r="I43" s="29">
        <v>0</v>
      </c>
      <c r="J43" s="22">
        <v>0</v>
      </c>
      <c r="K43" s="28">
        <v>0</v>
      </c>
      <c r="L43" s="29">
        <v>0</v>
      </c>
      <c r="M43" s="22">
        <v>0</v>
      </c>
      <c r="N43" s="28">
        <v>0</v>
      </c>
      <c r="O43" s="31">
        <v>0</v>
      </c>
      <c r="P43" s="22">
        <v>0</v>
      </c>
      <c r="Q43" s="28">
        <v>0</v>
      </c>
      <c r="R43" s="29">
        <v>0</v>
      </c>
      <c r="S43" s="199" t="str">
        <f t="shared" si="5"/>
        <v/>
      </c>
      <c r="T43" s="250">
        <f t="shared" si="6"/>
        <v>0</v>
      </c>
      <c r="U43" s="198">
        <v>50</v>
      </c>
      <c r="V43" s="256" t="str">
        <f t="shared" si="7"/>
        <v/>
      </c>
      <c r="W43" s="250">
        <f t="shared" si="8"/>
        <v>0</v>
      </c>
      <c r="X43" s="198">
        <v>20</v>
      </c>
      <c r="AA43" s="62"/>
      <c r="AB43" s="66"/>
      <c r="AC43" s="66"/>
      <c r="AD43" s="66"/>
      <c r="AE43" s="69">
        <v>2</v>
      </c>
      <c r="AF43" s="67">
        <v>2</v>
      </c>
      <c r="AG43" s="22">
        <v>0</v>
      </c>
      <c r="AH43" s="28">
        <v>0</v>
      </c>
      <c r="AI43" s="29">
        <v>0</v>
      </c>
      <c r="AJ43" s="22">
        <v>0</v>
      </c>
      <c r="AK43" s="28">
        <v>0</v>
      </c>
      <c r="AL43" s="29">
        <v>0</v>
      </c>
      <c r="AM43" s="22">
        <v>0</v>
      </c>
      <c r="AN43" s="28">
        <v>0</v>
      </c>
      <c r="AO43" s="31">
        <v>0</v>
      </c>
      <c r="AP43" s="22">
        <v>0</v>
      </c>
      <c r="AQ43" s="28">
        <v>0</v>
      </c>
      <c r="AR43" s="29">
        <v>0</v>
      </c>
    </row>
    <row r="44" spans="1:44" ht="13.95" customHeight="1">
      <c r="A44" s="62"/>
      <c r="B44" s="66"/>
      <c r="C44" s="66"/>
      <c r="D44" s="66"/>
      <c r="E44" s="69">
        <v>2</v>
      </c>
      <c r="F44" s="67" t="s">
        <v>27</v>
      </c>
      <c r="G44" s="22">
        <v>0</v>
      </c>
      <c r="H44" s="28">
        <v>0</v>
      </c>
      <c r="I44" s="29">
        <v>0</v>
      </c>
      <c r="J44" s="22">
        <v>0</v>
      </c>
      <c r="K44" s="28">
        <v>0</v>
      </c>
      <c r="L44" s="29">
        <v>0</v>
      </c>
      <c r="M44" s="22">
        <v>0</v>
      </c>
      <c r="N44" s="28">
        <v>0</v>
      </c>
      <c r="O44" s="31">
        <v>0</v>
      </c>
      <c r="P44" s="22">
        <v>0</v>
      </c>
      <c r="Q44" s="28">
        <v>0</v>
      </c>
      <c r="R44" s="29">
        <v>0</v>
      </c>
      <c r="S44" s="199" t="str">
        <f t="shared" si="5"/>
        <v/>
      </c>
      <c r="T44" s="250">
        <f t="shared" si="6"/>
        <v>0</v>
      </c>
      <c r="U44" s="198">
        <v>50</v>
      </c>
      <c r="V44" s="256" t="str">
        <f t="shared" si="7"/>
        <v/>
      </c>
      <c r="W44" s="250">
        <f t="shared" si="8"/>
        <v>0</v>
      </c>
      <c r="X44" s="198">
        <v>20</v>
      </c>
      <c r="AA44" s="62"/>
      <c r="AB44" s="66"/>
      <c r="AC44" s="66"/>
      <c r="AD44" s="66"/>
      <c r="AE44" s="69">
        <v>2</v>
      </c>
      <c r="AF44" s="67" t="s">
        <v>27</v>
      </c>
      <c r="AG44" s="22">
        <v>0</v>
      </c>
      <c r="AH44" s="28">
        <v>0</v>
      </c>
      <c r="AI44" s="29">
        <v>0</v>
      </c>
      <c r="AJ44" s="22">
        <v>0</v>
      </c>
      <c r="AK44" s="28">
        <v>0</v>
      </c>
      <c r="AL44" s="29">
        <v>0</v>
      </c>
      <c r="AM44" s="22">
        <v>0</v>
      </c>
      <c r="AN44" s="28">
        <v>0</v>
      </c>
      <c r="AO44" s="31">
        <v>0</v>
      </c>
      <c r="AP44" s="22">
        <v>0</v>
      </c>
      <c r="AQ44" s="28">
        <v>0</v>
      </c>
      <c r="AR44" s="29">
        <v>0</v>
      </c>
    </row>
    <row r="45" spans="1:44" ht="13.95" customHeight="1">
      <c r="A45" s="62"/>
      <c r="B45" s="66"/>
      <c r="C45" s="66"/>
      <c r="D45" s="66"/>
      <c r="E45" s="69">
        <v>3</v>
      </c>
      <c r="F45" s="65">
        <v>0</v>
      </c>
      <c r="G45" s="22">
        <v>0</v>
      </c>
      <c r="H45" s="28">
        <v>0</v>
      </c>
      <c r="I45" s="29">
        <v>0</v>
      </c>
      <c r="J45" s="22">
        <v>0</v>
      </c>
      <c r="K45" s="28">
        <v>0</v>
      </c>
      <c r="L45" s="29">
        <v>0</v>
      </c>
      <c r="M45" s="22">
        <v>0</v>
      </c>
      <c r="N45" s="28">
        <v>0</v>
      </c>
      <c r="O45" s="31">
        <v>0</v>
      </c>
      <c r="P45" s="22">
        <v>0</v>
      </c>
      <c r="Q45" s="28">
        <v>0</v>
      </c>
      <c r="R45" s="29">
        <v>0</v>
      </c>
      <c r="S45" s="199" t="str">
        <f t="shared" si="5"/>
        <v/>
      </c>
      <c r="T45" s="250">
        <f t="shared" si="6"/>
        <v>0</v>
      </c>
      <c r="U45" s="198">
        <v>50</v>
      </c>
      <c r="V45" s="256" t="str">
        <f t="shared" si="7"/>
        <v/>
      </c>
      <c r="W45" s="250">
        <f t="shared" si="8"/>
        <v>0</v>
      </c>
      <c r="X45" s="198">
        <v>30</v>
      </c>
      <c r="AA45" s="62"/>
      <c r="AB45" s="66"/>
      <c r="AC45" s="66"/>
      <c r="AD45" s="66"/>
      <c r="AE45" s="69">
        <v>3</v>
      </c>
      <c r="AF45" s="65">
        <v>0</v>
      </c>
      <c r="AG45" s="22">
        <v>0</v>
      </c>
      <c r="AH45" s="28">
        <v>0</v>
      </c>
      <c r="AI45" s="29">
        <v>0</v>
      </c>
      <c r="AJ45" s="22">
        <v>0</v>
      </c>
      <c r="AK45" s="28">
        <v>0</v>
      </c>
      <c r="AL45" s="29">
        <v>0</v>
      </c>
      <c r="AM45" s="22">
        <v>0</v>
      </c>
      <c r="AN45" s="28">
        <v>0</v>
      </c>
      <c r="AO45" s="31">
        <v>0</v>
      </c>
      <c r="AP45" s="22">
        <v>0</v>
      </c>
      <c r="AQ45" s="28">
        <v>0</v>
      </c>
      <c r="AR45" s="29">
        <v>0</v>
      </c>
    </row>
    <row r="46" spans="1:44" ht="13.95" customHeight="1">
      <c r="A46" s="62"/>
      <c r="B46" s="66"/>
      <c r="C46" s="66"/>
      <c r="D46" s="66"/>
      <c r="E46" s="69">
        <v>3</v>
      </c>
      <c r="F46" s="65">
        <v>1</v>
      </c>
      <c r="G46" s="22">
        <v>0</v>
      </c>
      <c r="H46" s="28">
        <v>0</v>
      </c>
      <c r="I46" s="29">
        <v>0</v>
      </c>
      <c r="J46" s="22">
        <v>0</v>
      </c>
      <c r="K46" s="28">
        <v>0</v>
      </c>
      <c r="L46" s="29">
        <v>0</v>
      </c>
      <c r="M46" s="22">
        <v>0</v>
      </c>
      <c r="N46" s="28">
        <v>0</v>
      </c>
      <c r="O46" s="31">
        <v>0</v>
      </c>
      <c r="P46" s="22">
        <v>0</v>
      </c>
      <c r="Q46" s="28">
        <v>0</v>
      </c>
      <c r="R46" s="29">
        <v>0</v>
      </c>
      <c r="S46" s="199" t="str">
        <f t="shared" si="5"/>
        <v/>
      </c>
      <c r="T46" s="250">
        <f t="shared" si="6"/>
        <v>0</v>
      </c>
      <c r="U46" s="198">
        <v>50</v>
      </c>
      <c r="V46" s="256" t="str">
        <f t="shared" si="7"/>
        <v/>
      </c>
      <c r="W46" s="250">
        <f t="shared" si="8"/>
        <v>0</v>
      </c>
      <c r="X46" s="198">
        <v>30</v>
      </c>
      <c r="AA46" s="62"/>
      <c r="AB46" s="66"/>
      <c r="AC46" s="66"/>
      <c r="AD46" s="66"/>
      <c r="AE46" s="69">
        <v>3</v>
      </c>
      <c r="AF46" s="65">
        <v>1</v>
      </c>
      <c r="AG46" s="22">
        <v>0</v>
      </c>
      <c r="AH46" s="28">
        <v>0</v>
      </c>
      <c r="AI46" s="29">
        <v>0</v>
      </c>
      <c r="AJ46" s="22">
        <v>0</v>
      </c>
      <c r="AK46" s="28">
        <v>0</v>
      </c>
      <c r="AL46" s="29">
        <v>0</v>
      </c>
      <c r="AM46" s="22">
        <v>0</v>
      </c>
      <c r="AN46" s="28">
        <v>0</v>
      </c>
      <c r="AO46" s="31">
        <v>0</v>
      </c>
      <c r="AP46" s="22">
        <v>0</v>
      </c>
      <c r="AQ46" s="28">
        <v>0</v>
      </c>
      <c r="AR46" s="29">
        <v>0</v>
      </c>
    </row>
    <row r="47" spans="1:44" ht="13.95" customHeight="1">
      <c r="A47" s="62"/>
      <c r="B47" s="66"/>
      <c r="C47" s="66"/>
      <c r="D47" s="66"/>
      <c r="E47" s="69">
        <v>3</v>
      </c>
      <c r="F47" s="67">
        <v>2</v>
      </c>
      <c r="G47" s="22">
        <v>0</v>
      </c>
      <c r="H47" s="28">
        <v>0</v>
      </c>
      <c r="I47" s="29">
        <v>0</v>
      </c>
      <c r="J47" s="22">
        <v>0</v>
      </c>
      <c r="K47" s="28">
        <v>0</v>
      </c>
      <c r="L47" s="29">
        <v>0</v>
      </c>
      <c r="M47" s="22">
        <v>0</v>
      </c>
      <c r="N47" s="28">
        <v>0</v>
      </c>
      <c r="O47" s="31">
        <v>0</v>
      </c>
      <c r="P47" s="22">
        <v>0</v>
      </c>
      <c r="Q47" s="28">
        <v>0</v>
      </c>
      <c r="R47" s="29">
        <v>0</v>
      </c>
      <c r="S47" s="199" t="str">
        <f t="shared" si="5"/>
        <v/>
      </c>
      <c r="T47" s="250">
        <f t="shared" si="6"/>
        <v>0</v>
      </c>
      <c r="U47" s="198">
        <v>50</v>
      </c>
      <c r="V47" s="256" t="str">
        <f t="shared" si="7"/>
        <v/>
      </c>
      <c r="W47" s="250">
        <f t="shared" si="8"/>
        <v>0</v>
      </c>
      <c r="X47" s="198">
        <v>30</v>
      </c>
      <c r="AA47" s="62"/>
      <c r="AB47" s="66"/>
      <c r="AC47" s="66"/>
      <c r="AD47" s="66"/>
      <c r="AE47" s="69">
        <v>3</v>
      </c>
      <c r="AF47" s="67">
        <v>2</v>
      </c>
      <c r="AG47" s="22">
        <v>0</v>
      </c>
      <c r="AH47" s="28">
        <v>0</v>
      </c>
      <c r="AI47" s="29">
        <v>0</v>
      </c>
      <c r="AJ47" s="22">
        <v>0</v>
      </c>
      <c r="AK47" s="28">
        <v>0</v>
      </c>
      <c r="AL47" s="29">
        <v>0</v>
      </c>
      <c r="AM47" s="22">
        <v>0</v>
      </c>
      <c r="AN47" s="28">
        <v>0</v>
      </c>
      <c r="AO47" s="31">
        <v>0</v>
      </c>
      <c r="AP47" s="22">
        <v>0</v>
      </c>
      <c r="AQ47" s="28">
        <v>0</v>
      </c>
      <c r="AR47" s="29">
        <v>0</v>
      </c>
    </row>
    <row r="48" spans="1:44" ht="13.95" customHeight="1" thickBot="1">
      <c r="A48" s="63"/>
      <c r="B48" s="64"/>
      <c r="C48" s="64"/>
      <c r="D48" s="64"/>
      <c r="E48" s="70">
        <v>3</v>
      </c>
      <c r="F48" s="68" t="s">
        <v>27</v>
      </c>
      <c r="G48" s="22">
        <v>0</v>
      </c>
      <c r="H48" s="28">
        <v>0</v>
      </c>
      <c r="I48" s="29">
        <v>0</v>
      </c>
      <c r="J48" s="22">
        <v>0</v>
      </c>
      <c r="K48" s="28">
        <v>0</v>
      </c>
      <c r="L48" s="29">
        <v>0</v>
      </c>
      <c r="M48" s="22">
        <v>0</v>
      </c>
      <c r="N48" s="28">
        <v>0</v>
      </c>
      <c r="O48" s="31">
        <v>0</v>
      </c>
      <c r="P48" s="22">
        <v>0</v>
      </c>
      <c r="Q48" s="28">
        <v>0</v>
      </c>
      <c r="R48" s="29">
        <v>0</v>
      </c>
      <c r="S48" s="199" t="str">
        <f t="shared" si="5"/>
        <v/>
      </c>
      <c r="T48" s="250">
        <f t="shared" si="6"/>
        <v>0</v>
      </c>
      <c r="U48" s="198">
        <v>50</v>
      </c>
      <c r="V48" s="256" t="str">
        <f t="shared" si="7"/>
        <v/>
      </c>
      <c r="W48" s="250">
        <f t="shared" si="8"/>
        <v>0</v>
      </c>
      <c r="X48" s="198">
        <v>30</v>
      </c>
      <c r="AA48" s="63"/>
      <c r="AB48" s="64"/>
      <c r="AC48" s="64"/>
      <c r="AD48" s="64"/>
      <c r="AE48" s="70">
        <v>3</v>
      </c>
      <c r="AF48" s="68" t="s">
        <v>27</v>
      </c>
      <c r="AG48" s="22">
        <v>0</v>
      </c>
      <c r="AH48" s="28">
        <v>0</v>
      </c>
      <c r="AI48" s="29">
        <v>0</v>
      </c>
      <c r="AJ48" s="22">
        <v>0</v>
      </c>
      <c r="AK48" s="28">
        <v>0</v>
      </c>
      <c r="AL48" s="29">
        <v>0</v>
      </c>
      <c r="AM48" s="22">
        <v>0</v>
      </c>
      <c r="AN48" s="28">
        <v>0</v>
      </c>
      <c r="AO48" s="31">
        <v>0</v>
      </c>
      <c r="AP48" s="22">
        <v>0</v>
      </c>
      <c r="AQ48" s="28">
        <v>0</v>
      </c>
      <c r="AR48" s="29">
        <v>0</v>
      </c>
    </row>
    <row r="49" spans="1:44" ht="19.95" customHeight="1" thickBot="1">
      <c r="A49" s="60" t="s">
        <v>11</v>
      </c>
      <c r="B49" s="61"/>
      <c r="C49" s="61"/>
      <c r="D49" s="61"/>
      <c r="E49" s="118"/>
      <c r="F49" s="119"/>
      <c r="G49" s="21">
        <f>SUM(G37:G48)</f>
        <v>0</v>
      </c>
      <c r="H49" s="26">
        <f>SUM(H37:H48)</f>
        <v>0</v>
      </c>
      <c r="I49" s="27">
        <f>SUM(I37:I48)</f>
        <v>0</v>
      </c>
      <c r="J49" s="23">
        <f>SUM(J37:J48)</f>
        <v>0</v>
      </c>
      <c r="K49" s="26">
        <f t="shared" ref="K49:R49" si="9">SUM(K37:K48)</f>
        <v>0</v>
      </c>
      <c r="L49" s="27">
        <f>SUM(L37:L48)</f>
        <v>0</v>
      </c>
      <c r="M49" s="21">
        <f t="shared" si="9"/>
        <v>0</v>
      </c>
      <c r="N49" s="26">
        <f t="shared" si="9"/>
        <v>0</v>
      </c>
      <c r="O49" s="30">
        <f t="shared" si="9"/>
        <v>0</v>
      </c>
      <c r="P49" s="21">
        <f t="shared" si="9"/>
        <v>0</v>
      </c>
      <c r="Q49" s="26">
        <f t="shared" si="9"/>
        <v>0</v>
      </c>
      <c r="R49" s="27">
        <f t="shared" si="9"/>
        <v>0</v>
      </c>
      <c r="S49" s="276"/>
      <c r="T49" s="262"/>
      <c r="U49" s="254"/>
      <c r="V49" s="286"/>
      <c r="W49" s="262"/>
      <c r="X49" s="18"/>
      <c r="AA49" s="60" t="s">
        <v>11</v>
      </c>
      <c r="AB49" s="61"/>
      <c r="AC49" s="61"/>
      <c r="AD49" s="61"/>
      <c r="AE49" s="295"/>
      <c r="AF49" s="296"/>
      <c r="AG49" s="21">
        <f>SUM(AG37:AG48)</f>
        <v>0</v>
      </c>
      <c r="AH49" s="26">
        <f>SUM(AH37:AH48)</f>
        <v>0</v>
      </c>
      <c r="AI49" s="27">
        <f>SUM(AI37:AI48)</f>
        <v>0</v>
      </c>
      <c r="AJ49" s="23">
        <f>SUM(AJ37:AJ48)</f>
        <v>0</v>
      </c>
      <c r="AK49" s="26">
        <f t="shared" ref="AK49" si="10">SUM(AK37:AK48)</f>
        <v>0</v>
      </c>
      <c r="AL49" s="27">
        <f>SUM(AL37:AL48)</f>
        <v>0</v>
      </c>
      <c r="AM49" s="21">
        <f t="shared" ref="AM49:AR49" si="11">SUM(AM37:AM48)</f>
        <v>0</v>
      </c>
      <c r="AN49" s="26">
        <f t="shared" si="11"/>
        <v>0</v>
      </c>
      <c r="AO49" s="30">
        <f t="shared" si="11"/>
        <v>0</v>
      </c>
      <c r="AP49" s="21">
        <f t="shared" si="11"/>
        <v>0</v>
      </c>
      <c r="AQ49" s="26">
        <f t="shared" si="11"/>
        <v>0</v>
      </c>
      <c r="AR49" s="27">
        <f t="shared" si="11"/>
        <v>0</v>
      </c>
    </row>
    <row r="50" spans="1:44" ht="30" customHeight="1" thickBot="1">
      <c r="A50" s="86"/>
      <c r="B50" s="86"/>
      <c r="C50" s="86"/>
      <c r="D50" s="86"/>
      <c r="E50" s="86"/>
      <c r="F50" s="86"/>
      <c r="G50" s="88"/>
      <c r="H50" s="88"/>
      <c r="I50" s="13"/>
      <c r="J50" s="88"/>
      <c r="K50" s="88"/>
      <c r="L50" s="13"/>
      <c r="M50" s="88"/>
      <c r="N50" s="88"/>
      <c r="O50" s="13"/>
      <c r="P50" s="263">
        <f>G49+J49+M49+P49</f>
        <v>0</v>
      </c>
      <c r="Q50" s="264">
        <f>H49+K49+N49+Q49</f>
        <v>0</v>
      </c>
      <c r="R50" s="264">
        <f>I49+L49+O49+R49</f>
        <v>0</v>
      </c>
      <c r="S50" s="286"/>
      <c r="T50" s="252"/>
      <c r="U50" s="252"/>
      <c r="V50" s="286"/>
      <c r="W50" s="18"/>
      <c r="X50" s="18"/>
      <c r="AP50" s="263">
        <f>AG49+AJ49+AM49+AP49</f>
        <v>0</v>
      </c>
      <c r="AQ50" s="264">
        <f>AH49+AK49+AN49+AQ49</f>
        <v>0</v>
      </c>
      <c r="AR50" s="264">
        <f>AI49+AL49+AO49+AR49</f>
        <v>0</v>
      </c>
    </row>
    <row r="51" spans="1:44" ht="13.8" thickBot="1">
      <c r="A51" s="463" t="s">
        <v>35</v>
      </c>
      <c r="B51" s="464"/>
      <c r="C51" s="464"/>
      <c r="D51" s="464"/>
      <c r="E51" s="464"/>
      <c r="F51" s="465"/>
      <c r="G51" s="426" t="str">
        <f>$G$15</f>
        <v>40-70 m2 hasznos alapterület</v>
      </c>
      <c r="H51" s="427"/>
      <c r="I51" s="428"/>
      <c r="J51" s="426" t="str">
        <f>$J$15</f>
        <v>70,01-90 m2 hasznos alapterület</v>
      </c>
      <c r="K51" s="427"/>
      <c r="L51" s="428"/>
      <c r="M51" s="426" t="str">
        <f>$M$15</f>
        <v>90,01-110 m2 hasznos alapterület</v>
      </c>
      <c r="N51" s="427"/>
      <c r="O51" s="427"/>
      <c r="P51" s="426" t="str">
        <f>$P$15</f>
        <v>110,01 m2-  hasznos alapterület</v>
      </c>
      <c r="Q51" s="427"/>
      <c r="R51" s="428"/>
      <c r="S51" s="203"/>
      <c r="T51" s="252"/>
      <c r="U51" s="252"/>
      <c r="V51" s="286"/>
      <c r="W51" s="18"/>
      <c r="X51" s="18"/>
    </row>
    <row r="52" spans="1:44">
      <c r="A52" s="466"/>
      <c r="B52" s="467"/>
      <c r="C52" s="467"/>
      <c r="D52" s="467"/>
      <c r="E52" s="467"/>
      <c r="F52" s="468"/>
      <c r="G52" s="429" t="s">
        <v>20</v>
      </c>
      <c r="H52" s="430"/>
      <c r="I52" s="8" t="s">
        <v>39</v>
      </c>
      <c r="J52" s="429" t="s">
        <v>20</v>
      </c>
      <c r="K52" s="430"/>
      <c r="L52" s="8" t="s">
        <v>39</v>
      </c>
      <c r="M52" s="429" t="s">
        <v>20</v>
      </c>
      <c r="N52" s="430"/>
      <c r="O52" s="8" t="s">
        <v>39</v>
      </c>
      <c r="P52" s="429" t="s">
        <v>20</v>
      </c>
      <c r="Q52" s="430"/>
      <c r="R52" s="8" t="s">
        <v>39</v>
      </c>
      <c r="S52" s="283"/>
      <c r="T52" s="252"/>
      <c r="U52" s="252"/>
      <c r="V52" s="286"/>
      <c r="W52" s="18"/>
      <c r="X52" s="18"/>
    </row>
    <row r="53" spans="1:44" ht="13.8" thickBot="1">
      <c r="A53" s="469"/>
      <c r="B53" s="470"/>
      <c r="C53" s="470"/>
      <c r="D53" s="470"/>
      <c r="E53" s="470"/>
      <c r="F53" s="471"/>
      <c r="G53" s="5" t="s">
        <v>2</v>
      </c>
      <c r="H53" s="7" t="s">
        <v>3</v>
      </c>
      <c r="I53" s="6" t="s">
        <v>38</v>
      </c>
      <c r="J53" s="5" t="s">
        <v>2</v>
      </c>
      <c r="K53" s="7" t="s">
        <v>3</v>
      </c>
      <c r="L53" s="6" t="s">
        <v>38</v>
      </c>
      <c r="M53" s="5" t="s">
        <v>2</v>
      </c>
      <c r="N53" s="7" t="s">
        <v>3</v>
      </c>
      <c r="O53" s="6" t="s">
        <v>38</v>
      </c>
      <c r="P53" s="5" t="s">
        <v>2</v>
      </c>
      <c r="Q53" s="7" t="s">
        <v>3</v>
      </c>
      <c r="R53" s="6" t="s">
        <v>38</v>
      </c>
      <c r="S53" s="283"/>
      <c r="T53" s="451" t="s">
        <v>40</v>
      </c>
      <c r="U53" s="451"/>
      <c r="V53" s="286"/>
      <c r="W53" s="451" t="s">
        <v>42</v>
      </c>
      <c r="X53" s="451"/>
    </row>
    <row r="54" spans="1:44" ht="13.8" thickBot="1">
      <c r="A54" s="58" t="s">
        <v>28</v>
      </c>
      <c r="B54" s="59"/>
      <c r="C54" s="59"/>
      <c r="D54" s="59"/>
      <c r="E54" s="82" t="s">
        <v>26</v>
      </c>
      <c r="F54" s="83" t="s">
        <v>25</v>
      </c>
      <c r="G54" s="71" t="s">
        <v>0</v>
      </c>
      <c r="H54" s="72" t="s">
        <v>1</v>
      </c>
      <c r="I54" s="73" t="s">
        <v>1</v>
      </c>
      <c r="J54" s="71" t="s">
        <v>0</v>
      </c>
      <c r="K54" s="72" t="s">
        <v>1</v>
      </c>
      <c r="L54" s="73" t="s">
        <v>1</v>
      </c>
      <c r="M54" s="71" t="s">
        <v>0</v>
      </c>
      <c r="N54" s="72" t="s">
        <v>1</v>
      </c>
      <c r="O54" s="73" t="s">
        <v>1</v>
      </c>
      <c r="P54" s="71" t="s">
        <v>0</v>
      </c>
      <c r="Q54" s="72" t="s">
        <v>1</v>
      </c>
      <c r="R54" s="73" t="s">
        <v>1</v>
      </c>
      <c r="S54" s="285" t="s">
        <v>29</v>
      </c>
      <c r="T54" s="253" t="s">
        <v>41</v>
      </c>
      <c r="U54" s="196" t="s">
        <v>9</v>
      </c>
      <c r="V54" s="285" t="s">
        <v>29</v>
      </c>
      <c r="W54" s="253" t="s">
        <v>41</v>
      </c>
      <c r="X54" s="196" t="s">
        <v>9</v>
      </c>
    </row>
    <row r="55" spans="1:44" ht="13.95" customHeight="1">
      <c r="A55" s="62"/>
      <c r="B55" s="66"/>
      <c r="C55" s="66"/>
      <c r="D55" s="66"/>
      <c r="E55" s="93">
        <v>1</v>
      </c>
      <c r="F55" s="94">
        <v>0</v>
      </c>
      <c r="G55" s="37">
        <v>0</v>
      </c>
      <c r="H55" s="38">
        <v>0</v>
      </c>
      <c r="I55" s="200"/>
      <c r="J55" s="95">
        <v>0</v>
      </c>
      <c r="K55" s="38">
        <v>0</v>
      </c>
      <c r="L55" s="200"/>
      <c r="M55" s="95">
        <v>0</v>
      </c>
      <c r="N55" s="38">
        <v>0</v>
      </c>
      <c r="O55" s="200"/>
      <c r="P55" s="37">
        <v>0</v>
      </c>
      <c r="Q55" s="38">
        <v>0</v>
      </c>
      <c r="R55" s="200"/>
      <c r="S55" s="197" t="str">
        <f>IF(T55&gt;U55,"Hiba","")</f>
        <v/>
      </c>
      <c r="T55" s="249">
        <f>IF(G55+J55+M55+P55&gt;0,(H55+K55+N55+Q55)/(G55+J55+M55+P55),G55+J55+M55+P55)</f>
        <v>0</v>
      </c>
      <c r="U55" s="198">
        <v>15</v>
      </c>
      <c r="V55" s="256" t="str">
        <f>IF(W55&gt;X55,"Hiba","")</f>
        <v/>
      </c>
      <c r="W55" s="257"/>
      <c r="X55" s="255"/>
    </row>
    <row r="56" spans="1:44" ht="13.95" customHeight="1">
      <c r="A56" s="62"/>
      <c r="B56" s="66"/>
      <c r="C56" s="66"/>
      <c r="D56" s="66"/>
      <c r="E56" s="96">
        <v>1</v>
      </c>
      <c r="F56" s="97">
        <v>1</v>
      </c>
      <c r="G56" s="37">
        <v>0</v>
      </c>
      <c r="H56" s="38">
        <v>0</v>
      </c>
      <c r="I56" s="201"/>
      <c r="J56" s="95">
        <v>0</v>
      </c>
      <c r="K56" s="38">
        <v>0</v>
      </c>
      <c r="L56" s="201"/>
      <c r="M56" s="95">
        <v>0</v>
      </c>
      <c r="N56" s="38">
        <v>0</v>
      </c>
      <c r="O56" s="201"/>
      <c r="P56" s="37">
        <v>0</v>
      </c>
      <c r="Q56" s="38">
        <v>0</v>
      </c>
      <c r="R56" s="201"/>
      <c r="S56" s="199" t="str">
        <f t="shared" ref="S56:S66" si="12">IF(T56&gt;U56,"Hiba","")</f>
        <v/>
      </c>
      <c r="T56" s="250">
        <f t="shared" ref="T56:T66" si="13">IF(G56+J56+M56+P56&gt;0,(H56+K56+N56+Q56)/(G56+J56+M56+P56),G56+J56+M56+P56)</f>
        <v>0</v>
      </c>
      <c r="U56" s="198">
        <v>30</v>
      </c>
      <c r="V56" s="256" t="str">
        <f t="shared" ref="V56:V66" si="14">IF(W56&gt;X56,"Hiba","")</f>
        <v/>
      </c>
      <c r="W56" s="258"/>
      <c r="X56" s="255"/>
    </row>
    <row r="57" spans="1:44" ht="13.95" customHeight="1">
      <c r="A57" s="62"/>
      <c r="B57" s="66"/>
      <c r="C57" s="66"/>
      <c r="D57" s="66"/>
      <c r="E57" s="98">
        <v>1</v>
      </c>
      <c r="F57" s="99">
        <v>2</v>
      </c>
      <c r="G57" s="37">
        <v>0</v>
      </c>
      <c r="H57" s="38">
        <v>0</v>
      </c>
      <c r="I57" s="201"/>
      <c r="J57" s="95">
        <v>0</v>
      </c>
      <c r="K57" s="38">
        <v>0</v>
      </c>
      <c r="L57" s="201"/>
      <c r="M57" s="95">
        <v>0</v>
      </c>
      <c r="N57" s="38">
        <v>0</v>
      </c>
      <c r="O57" s="201"/>
      <c r="P57" s="37">
        <v>0</v>
      </c>
      <c r="Q57" s="38">
        <v>0</v>
      </c>
      <c r="R57" s="201"/>
      <c r="S57" s="199" t="str">
        <f t="shared" si="12"/>
        <v/>
      </c>
      <c r="T57" s="250">
        <f t="shared" si="13"/>
        <v>0</v>
      </c>
      <c r="U57" s="198">
        <v>50</v>
      </c>
      <c r="V57" s="256" t="str">
        <f t="shared" si="14"/>
        <v/>
      </c>
      <c r="W57" s="258"/>
      <c r="X57" s="255"/>
    </row>
    <row r="58" spans="1:44" ht="13.95" customHeight="1">
      <c r="A58" s="62"/>
      <c r="B58" s="66"/>
      <c r="C58" s="66"/>
      <c r="D58" s="66"/>
      <c r="E58" s="98">
        <v>1</v>
      </c>
      <c r="F58" s="99" t="s">
        <v>27</v>
      </c>
      <c r="G58" s="37">
        <v>0</v>
      </c>
      <c r="H58" s="38">
        <v>0</v>
      </c>
      <c r="I58" s="202"/>
      <c r="J58" s="95">
        <v>0</v>
      </c>
      <c r="K58" s="38">
        <v>0</v>
      </c>
      <c r="L58" s="202"/>
      <c r="M58" s="95">
        <v>0</v>
      </c>
      <c r="N58" s="38">
        <v>0</v>
      </c>
      <c r="O58" s="202"/>
      <c r="P58" s="37">
        <v>0</v>
      </c>
      <c r="Q58" s="38">
        <v>0</v>
      </c>
      <c r="R58" s="202"/>
      <c r="S58" s="199" t="str">
        <f t="shared" si="12"/>
        <v/>
      </c>
      <c r="T58" s="250">
        <f t="shared" si="13"/>
        <v>0</v>
      </c>
      <c r="U58" s="198">
        <v>50</v>
      </c>
      <c r="V58" s="256" t="str">
        <f t="shared" si="14"/>
        <v/>
      </c>
      <c r="W58" s="258"/>
      <c r="X58" s="255"/>
    </row>
    <row r="59" spans="1:44" ht="13.95" customHeight="1">
      <c r="A59" s="62"/>
      <c r="B59" s="66"/>
      <c r="C59" s="66"/>
      <c r="D59" s="66"/>
      <c r="E59" s="69">
        <v>2</v>
      </c>
      <c r="F59" s="65">
        <v>0</v>
      </c>
      <c r="G59" s="22">
        <v>0</v>
      </c>
      <c r="H59" s="28">
        <v>0</v>
      </c>
      <c r="I59" s="29">
        <v>0</v>
      </c>
      <c r="J59" s="24">
        <v>0</v>
      </c>
      <c r="K59" s="28">
        <v>0</v>
      </c>
      <c r="L59" s="29">
        <v>0</v>
      </c>
      <c r="M59" s="22">
        <v>0</v>
      </c>
      <c r="N59" s="28">
        <v>0</v>
      </c>
      <c r="O59" s="31">
        <v>0</v>
      </c>
      <c r="P59" s="22">
        <v>0</v>
      </c>
      <c r="Q59" s="28">
        <v>0</v>
      </c>
      <c r="R59" s="29">
        <v>0</v>
      </c>
      <c r="S59" s="199" t="str">
        <f t="shared" si="12"/>
        <v/>
      </c>
      <c r="T59" s="250">
        <f t="shared" si="13"/>
        <v>0</v>
      </c>
      <c r="U59" s="198">
        <v>30</v>
      </c>
      <c r="V59" s="256" t="str">
        <f t="shared" si="14"/>
        <v/>
      </c>
      <c r="W59" s="250">
        <f>IF(G59+J59+M59+P59&gt;0,(I59+L59+O59+R59)/(G59+J59+M59+P59),G59+J59+M59+P59)</f>
        <v>0</v>
      </c>
      <c r="X59" s="198">
        <v>20</v>
      </c>
    </row>
    <row r="60" spans="1:44" ht="13.95" customHeight="1">
      <c r="A60" s="62"/>
      <c r="B60" s="66"/>
      <c r="C60" s="66"/>
      <c r="D60" s="66"/>
      <c r="E60" s="69">
        <v>2</v>
      </c>
      <c r="F60" s="65">
        <v>1</v>
      </c>
      <c r="G60" s="22">
        <v>0</v>
      </c>
      <c r="H60" s="28">
        <v>0</v>
      </c>
      <c r="I60" s="29">
        <v>0</v>
      </c>
      <c r="J60" s="24">
        <v>0</v>
      </c>
      <c r="K60" s="28">
        <v>0</v>
      </c>
      <c r="L60" s="29">
        <v>0</v>
      </c>
      <c r="M60" s="22">
        <v>0</v>
      </c>
      <c r="N60" s="28">
        <v>0</v>
      </c>
      <c r="O60" s="31">
        <v>0</v>
      </c>
      <c r="P60" s="22">
        <v>0</v>
      </c>
      <c r="Q60" s="28">
        <v>0</v>
      </c>
      <c r="R60" s="29">
        <v>0</v>
      </c>
      <c r="S60" s="199" t="str">
        <f t="shared" si="12"/>
        <v/>
      </c>
      <c r="T60" s="250">
        <f t="shared" si="13"/>
        <v>0</v>
      </c>
      <c r="U60" s="198">
        <v>50</v>
      </c>
      <c r="V60" s="256" t="str">
        <f t="shared" si="14"/>
        <v/>
      </c>
      <c r="W60" s="250">
        <f t="shared" ref="W60:W66" si="15">IF(G60+J60+M60+P60&gt;0,(I60+L60+O60+R60)/(G60+J60+M60+P60),G60+J60+M60+P60)</f>
        <v>0</v>
      </c>
      <c r="X60" s="198">
        <v>20</v>
      </c>
    </row>
    <row r="61" spans="1:44" ht="13.95" customHeight="1">
      <c r="A61" s="62"/>
      <c r="B61" s="66"/>
      <c r="C61" s="66"/>
      <c r="D61" s="66"/>
      <c r="E61" s="69">
        <v>2</v>
      </c>
      <c r="F61" s="67">
        <v>2</v>
      </c>
      <c r="G61" s="22">
        <v>0</v>
      </c>
      <c r="H61" s="28">
        <v>0</v>
      </c>
      <c r="I61" s="29">
        <v>0</v>
      </c>
      <c r="J61" s="24">
        <v>0</v>
      </c>
      <c r="K61" s="28">
        <v>0</v>
      </c>
      <c r="L61" s="29">
        <v>0</v>
      </c>
      <c r="M61" s="22">
        <v>0</v>
      </c>
      <c r="N61" s="28">
        <v>0</v>
      </c>
      <c r="O61" s="31">
        <v>0</v>
      </c>
      <c r="P61" s="22">
        <v>0</v>
      </c>
      <c r="Q61" s="28">
        <v>0</v>
      </c>
      <c r="R61" s="29">
        <v>0</v>
      </c>
      <c r="S61" s="199" t="str">
        <f t="shared" si="12"/>
        <v/>
      </c>
      <c r="T61" s="250">
        <f t="shared" si="13"/>
        <v>0</v>
      </c>
      <c r="U61" s="198">
        <v>50</v>
      </c>
      <c r="V61" s="256" t="str">
        <f t="shared" si="14"/>
        <v/>
      </c>
      <c r="W61" s="250">
        <f t="shared" si="15"/>
        <v>0</v>
      </c>
      <c r="X61" s="198">
        <v>20</v>
      </c>
    </row>
    <row r="62" spans="1:44" ht="13.95" customHeight="1">
      <c r="A62" s="62"/>
      <c r="B62" s="66"/>
      <c r="C62" s="66"/>
      <c r="D62" s="66"/>
      <c r="E62" s="69">
        <v>2</v>
      </c>
      <c r="F62" s="67" t="s">
        <v>27</v>
      </c>
      <c r="G62" s="22">
        <v>0</v>
      </c>
      <c r="H62" s="28">
        <v>0</v>
      </c>
      <c r="I62" s="29">
        <v>0</v>
      </c>
      <c r="J62" s="24">
        <v>0</v>
      </c>
      <c r="K62" s="28">
        <v>0</v>
      </c>
      <c r="L62" s="29">
        <v>0</v>
      </c>
      <c r="M62" s="22">
        <v>0</v>
      </c>
      <c r="N62" s="28">
        <v>0</v>
      </c>
      <c r="O62" s="31">
        <v>0</v>
      </c>
      <c r="P62" s="22">
        <v>0</v>
      </c>
      <c r="Q62" s="28">
        <v>0</v>
      </c>
      <c r="R62" s="29">
        <v>0</v>
      </c>
      <c r="S62" s="199" t="str">
        <f t="shared" si="12"/>
        <v/>
      </c>
      <c r="T62" s="250">
        <f t="shared" si="13"/>
        <v>0</v>
      </c>
      <c r="U62" s="198">
        <v>50</v>
      </c>
      <c r="V62" s="256" t="str">
        <f t="shared" si="14"/>
        <v/>
      </c>
      <c r="W62" s="250">
        <f t="shared" si="15"/>
        <v>0</v>
      </c>
      <c r="X62" s="198">
        <v>20</v>
      </c>
    </row>
    <row r="63" spans="1:44" ht="13.95" customHeight="1">
      <c r="A63" s="62"/>
      <c r="B63" s="66"/>
      <c r="C63" s="66"/>
      <c r="D63" s="66"/>
      <c r="E63" s="69">
        <v>3</v>
      </c>
      <c r="F63" s="65">
        <v>0</v>
      </c>
      <c r="G63" s="22">
        <v>0</v>
      </c>
      <c r="H63" s="28">
        <v>0</v>
      </c>
      <c r="I63" s="29">
        <v>0</v>
      </c>
      <c r="J63" s="24">
        <v>0</v>
      </c>
      <c r="K63" s="28">
        <v>0</v>
      </c>
      <c r="L63" s="29">
        <v>0</v>
      </c>
      <c r="M63" s="22">
        <v>0</v>
      </c>
      <c r="N63" s="28">
        <v>0</v>
      </c>
      <c r="O63" s="31">
        <v>0</v>
      </c>
      <c r="P63" s="22">
        <v>0</v>
      </c>
      <c r="Q63" s="28">
        <v>0</v>
      </c>
      <c r="R63" s="29">
        <v>0</v>
      </c>
      <c r="S63" s="199" t="str">
        <f t="shared" si="12"/>
        <v/>
      </c>
      <c r="T63" s="250">
        <f t="shared" si="13"/>
        <v>0</v>
      </c>
      <c r="U63" s="198">
        <v>50</v>
      </c>
      <c r="V63" s="256" t="str">
        <f t="shared" si="14"/>
        <v/>
      </c>
      <c r="W63" s="250">
        <f t="shared" si="15"/>
        <v>0</v>
      </c>
      <c r="X63" s="198">
        <v>30</v>
      </c>
    </row>
    <row r="64" spans="1:44" ht="13.95" customHeight="1">
      <c r="A64" s="62"/>
      <c r="B64" s="66"/>
      <c r="C64" s="66"/>
      <c r="D64" s="66"/>
      <c r="E64" s="69">
        <v>3</v>
      </c>
      <c r="F64" s="65">
        <v>1</v>
      </c>
      <c r="G64" s="22">
        <v>0</v>
      </c>
      <c r="H64" s="28">
        <v>0</v>
      </c>
      <c r="I64" s="29">
        <v>0</v>
      </c>
      <c r="J64" s="24">
        <v>0</v>
      </c>
      <c r="K64" s="28">
        <v>0</v>
      </c>
      <c r="L64" s="29">
        <v>0</v>
      </c>
      <c r="M64" s="22">
        <v>0</v>
      </c>
      <c r="N64" s="28">
        <v>0</v>
      </c>
      <c r="O64" s="31">
        <v>0</v>
      </c>
      <c r="P64" s="22">
        <v>0</v>
      </c>
      <c r="Q64" s="28">
        <v>0</v>
      </c>
      <c r="R64" s="29">
        <v>0</v>
      </c>
      <c r="S64" s="199" t="str">
        <f t="shared" si="12"/>
        <v/>
      </c>
      <c r="T64" s="250">
        <f t="shared" si="13"/>
        <v>0</v>
      </c>
      <c r="U64" s="198">
        <v>50</v>
      </c>
      <c r="V64" s="256" t="str">
        <f t="shared" si="14"/>
        <v/>
      </c>
      <c r="W64" s="250">
        <f t="shared" si="15"/>
        <v>0</v>
      </c>
      <c r="X64" s="198">
        <v>30</v>
      </c>
    </row>
    <row r="65" spans="1:24" ht="13.95" customHeight="1">
      <c r="A65" s="62"/>
      <c r="B65" s="66"/>
      <c r="C65" s="66"/>
      <c r="D65" s="66"/>
      <c r="E65" s="69">
        <v>3</v>
      </c>
      <c r="F65" s="67">
        <v>2</v>
      </c>
      <c r="G65" s="22">
        <v>0</v>
      </c>
      <c r="H65" s="28">
        <v>0</v>
      </c>
      <c r="I65" s="29">
        <v>0</v>
      </c>
      <c r="J65" s="24">
        <v>0</v>
      </c>
      <c r="K65" s="28">
        <v>0</v>
      </c>
      <c r="L65" s="29">
        <v>0</v>
      </c>
      <c r="M65" s="22">
        <v>0</v>
      </c>
      <c r="N65" s="28">
        <v>0</v>
      </c>
      <c r="O65" s="31">
        <v>0</v>
      </c>
      <c r="P65" s="22">
        <v>0</v>
      </c>
      <c r="Q65" s="28">
        <v>0</v>
      </c>
      <c r="R65" s="29">
        <v>0</v>
      </c>
      <c r="S65" s="199" t="str">
        <f t="shared" si="12"/>
        <v/>
      </c>
      <c r="T65" s="250">
        <f t="shared" si="13"/>
        <v>0</v>
      </c>
      <c r="U65" s="198">
        <v>50</v>
      </c>
      <c r="V65" s="256" t="str">
        <f t="shared" si="14"/>
        <v/>
      </c>
      <c r="W65" s="250">
        <f t="shared" si="15"/>
        <v>0</v>
      </c>
      <c r="X65" s="198">
        <v>30</v>
      </c>
    </row>
    <row r="66" spans="1:24" ht="13.95" customHeight="1" thickBot="1">
      <c r="A66" s="63"/>
      <c r="B66" s="64"/>
      <c r="C66" s="64"/>
      <c r="D66" s="64"/>
      <c r="E66" s="70">
        <v>3</v>
      </c>
      <c r="F66" s="68" t="s">
        <v>27</v>
      </c>
      <c r="G66" s="22">
        <v>0</v>
      </c>
      <c r="H66" s="28">
        <v>0</v>
      </c>
      <c r="I66" s="29">
        <v>0</v>
      </c>
      <c r="J66" s="24">
        <v>0</v>
      </c>
      <c r="K66" s="28">
        <v>0</v>
      </c>
      <c r="L66" s="29">
        <v>0</v>
      </c>
      <c r="M66" s="22">
        <v>0</v>
      </c>
      <c r="N66" s="28">
        <v>0</v>
      </c>
      <c r="O66" s="31">
        <v>0</v>
      </c>
      <c r="P66" s="22">
        <v>0</v>
      </c>
      <c r="Q66" s="28">
        <v>0</v>
      </c>
      <c r="R66" s="29">
        <v>0</v>
      </c>
      <c r="S66" s="199" t="str">
        <f t="shared" si="12"/>
        <v/>
      </c>
      <c r="T66" s="250">
        <f t="shared" si="13"/>
        <v>0</v>
      </c>
      <c r="U66" s="198">
        <v>50</v>
      </c>
      <c r="V66" s="256" t="str">
        <f t="shared" si="14"/>
        <v/>
      </c>
      <c r="W66" s="250">
        <f t="shared" si="15"/>
        <v>0</v>
      </c>
      <c r="X66" s="198">
        <v>30</v>
      </c>
    </row>
    <row r="67" spans="1:24" ht="19.95" customHeight="1" thickBot="1">
      <c r="A67" s="60" t="s">
        <v>11</v>
      </c>
      <c r="B67" s="61"/>
      <c r="C67" s="61"/>
      <c r="D67" s="61"/>
      <c r="E67" s="118"/>
      <c r="F67" s="119"/>
      <c r="G67" s="21">
        <f>SUM(G55:G66)</f>
        <v>0</v>
      </c>
      <c r="H67" s="26">
        <f>SUM(H55:H66)</f>
        <v>0</v>
      </c>
      <c r="I67" s="27">
        <f>SUM(I55:I66)</f>
        <v>0</v>
      </c>
      <c r="J67" s="23">
        <f t="shared" ref="J67:R67" si="16">SUM(J55:J66)</f>
        <v>0</v>
      </c>
      <c r="K67" s="26">
        <f>SUM(K55:K66)</f>
        <v>0</v>
      </c>
      <c r="L67" s="27">
        <f>SUM(L55:L66)</f>
        <v>0</v>
      </c>
      <c r="M67" s="21">
        <f t="shared" si="16"/>
        <v>0</v>
      </c>
      <c r="N67" s="26">
        <f t="shared" si="16"/>
        <v>0</v>
      </c>
      <c r="O67" s="30">
        <f t="shared" si="16"/>
        <v>0</v>
      </c>
      <c r="P67" s="21">
        <f t="shared" si="16"/>
        <v>0</v>
      </c>
      <c r="Q67" s="26">
        <f t="shared" si="16"/>
        <v>0</v>
      </c>
      <c r="R67" s="27">
        <f t="shared" si="16"/>
        <v>0</v>
      </c>
      <c r="S67" s="276"/>
      <c r="T67" s="262"/>
      <c r="U67" s="254"/>
      <c r="V67" s="286"/>
      <c r="W67" s="262"/>
      <c r="X67" s="18"/>
    </row>
    <row r="68" spans="1:24" ht="30" customHeight="1" thickBot="1">
      <c r="A68" s="86"/>
      <c r="B68" s="86"/>
      <c r="C68" s="86"/>
      <c r="D68" s="86"/>
      <c r="E68" s="86"/>
      <c r="F68" s="86"/>
      <c r="G68" s="88"/>
      <c r="H68" s="88"/>
      <c r="I68" s="13"/>
      <c r="J68" s="88"/>
      <c r="K68" s="88"/>
      <c r="L68" s="13"/>
      <c r="M68" s="88"/>
      <c r="N68" s="88"/>
      <c r="O68" s="13"/>
      <c r="P68" s="263">
        <f>G67+J67+M67+P67</f>
        <v>0</v>
      </c>
      <c r="Q68" s="264">
        <f>H67+K67+N67+Q67</f>
        <v>0</v>
      </c>
      <c r="R68" s="264">
        <f>I67+L67+O67+R67</f>
        <v>0</v>
      </c>
      <c r="S68" s="286"/>
      <c r="T68" s="252"/>
      <c r="U68" s="252"/>
      <c r="V68" s="286"/>
      <c r="W68" s="18"/>
      <c r="X68" s="18"/>
    </row>
    <row r="69" spans="1:24" ht="13.8" thickBot="1">
      <c r="A69" s="463" t="s">
        <v>36</v>
      </c>
      <c r="B69" s="464"/>
      <c r="C69" s="464"/>
      <c r="D69" s="464"/>
      <c r="E69" s="464"/>
      <c r="F69" s="465"/>
      <c r="G69" s="426" t="str">
        <f>$G$15</f>
        <v>40-70 m2 hasznos alapterület</v>
      </c>
      <c r="H69" s="427"/>
      <c r="I69" s="428"/>
      <c r="J69" s="426" t="str">
        <f>$J$15</f>
        <v>70,01-90 m2 hasznos alapterület</v>
      </c>
      <c r="K69" s="427"/>
      <c r="L69" s="428"/>
      <c r="M69" s="426" t="str">
        <f>$M$15</f>
        <v>90,01-110 m2 hasznos alapterület</v>
      </c>
      <c r="N69" s="427"/>
      <c r="O69" s="427"/>
      <c r="P69" s="426" t="str">
        <f>$P$15</f>
        <v>110,01 m2-  hasznos alapterület</v>
      </c>
      <c r="Q69" s="427"/>
      <c r="R69" s="428"/>
      <c r="S69" s="203"/>
      <c r="T69" s="252"/>
      <c r="U69" s="252"/>
      <c r="V69" s="286"/>
      <c r="W69" s="18"/>
      <c r="X69" s="18"/>
    </row>
    <row r="70" spans="1:24">
      <c r="A70" s="466"/>
      <c r="B70" s="467"/>
      <c r="C70" s="467"/>
      <c r="D70" s="467"/>
      <c r="E70" s="467"/>
      <c r="F70" s="468"/>
      <c r="G70" s="429" t="s">
        <v>20</v>
      </c>
      <c r="H70" s="430"/>
      <c r="I70" s="8" t="s">
        <v>39</v>
      </c>
      <c r="J70" s="429" t="s">
        <v>20</v>
      </c>
      <c r="K70" s="430"/>
      <c r="L70" s="8" t="s">
        <v>39</v>
      </c>
      <c r="M70" s="429" t="s">
        <v>20</v>
      </c>
      <c r="N70" s="430"/>
      <c r="O70" s="8" t="s">
        <v>39</v>
      </c>
      <c r="P70" s="429" t="s">
        <v>20</v>
      </c>
      <c r="Q70" s="430"/>
      <c r="R70" s="8" t="s">
        <v>39</v>
      </c>
      <c r="S70" s="283"/>
      <c r="T70" s="252"/>
      <c r="U70" s="252"/>
      <c r="V70" s="286"/>
      <c r="W70" s="18"/>
      <c r="X70" s="18"/>
    </row>
    <row r="71" spans="1:24" ht="13.8" thickBot="1">
      <c r="A71" s="469"/>
      <c r="B71" s="470"/>
      <c r="C71" s="470"/>
      <c r="D71" s="470"/>
      <c r="E71" s="470"/>
      <c r="F71" s="471"/>
      <c r="G71" s="5" t="s">
        <v>2</v>
      </c>
      <c r="H71" s="7" t="s">
        <v>3</v>
      </c>
      <c r="I71" s="6" t="s">
        <v>38</v>
      </c>
      <c r="J71" s="5" t="s">
        <v>2</v>
      </c>
      <c r="K71" s="7" t="s">
        <v>3</v>
      </c>
      <c r="L71" s="6" t="s">
        <v>38</v>
      </c>
      <c r="M71" s="5" t="s">
        <v>2</v>
      </c>
      <c r="N71" s="7" t="s">
        <v>3</v>
      </c>
      <c r="O71" s="6" t="s">
        <v>38</v>
      </c>
      <c r="P71" s="5" t="s">
        <v>2</v>
      </c>
      <c r="Q71" s="7" t="s">
        <v>3</v>
      </c>
      <c r="R71" s="6" t="s">
        <v>38</v>
      </c>
      <c r="S71" s="283"/>
      <c r="T71" s="451" t="s">
        <v>40</v>
      </c>
      <c r="U71" s="451"/>
      <c r="V71" s="286"/>
      <c r="W71" s="451" t="s">
        <v>42</v>
      </c>
      <c r="X71" s="451"/>
    </row>
    <row r="72" spans="1:24" ht="13.8" thickBot="1">
      <c r="A72" s="58" t="s">
        <v>28</v>
      </c>
      <c r="B72" s="59"/>
      <c r="C72" s="59"/>
      <c r="D72" s="59"/>
      <c r="E72" s="82" t="s">
        <v>26</v>
      </c>
      <c r="F72" s="83" t="s">
        <v>25</v>
      </c>
      <c r="G72" s="71" t="s">
        <v>0</v>
      </c>
      <c r="H72" s="72" t="s">
        <v>1</v>
      </c>
      <c r="I72" s="73" t="s">
        <v>1</v>
      </c>
      <c r="J72" s="71" t="s">
        <v>0</v>
      </c>
      <c r="K72" s="72" t="s">
        <v>1</v>
      </c>
      <c r="L72" s="73" t="s">
        <v>1</v>
      </c>
      <c r="M72" s="71" t="s">
        <v>0</v>
      </c>
      <c r="N72" s="72" t="s">
        <v>1</v>
      </c>
      <c r="O72" s="73" t="s">
        <v>1</v>
      </c>
      <c r="P72" s="71" t="s">
        <v>0</v>
      </c>
      <c r="Q72" s="72" t="s">
        <v>1</v>
      </c>
      <c r="R72" s="73" t="s">
        <v>1</v>
      </c>
      <c r="S72" s="285" t="s">
        <v>29</v>
      </c>
      <c r="T72" s="253" t="s">
        <v>41</v>
      </c>
      <c r="U72" s="196" t="s">
        <v>9</v>
      </c>
      <c r="V72" s="285" t="s">
        <v>29</v>
      </c>
      <c r="W72" s="253" t="s">
        <v>41</v>
      </c>
      <c r="X72" s="196" t="s">
        <v>9</v>
      </c>
    </row>
    <row r="73" spans="1:24" ht="13.95" customHeight="1">
      <c r="A73" s="62"/>
      <c r="B73" s="66"/>
      <c r="C73" s="66"/>
      <c r="D73" s="66"/>
      <c r="E73" s="93">
        <v>1</v>
      </c>
      <c r="F73" s="94">
        <v>0</v>
      </c>
      <c r="G73" s="37">
        <v>0</v>
      </c>
      <c r="H73" s="38">
        <v>0</v>
      </c>
      <c r="I73" s="200"/>
      <c r="J73" s="95">
        <v>0</v>
      </c>
      <c r="K73" s="38">
        <v>0</v>
      </c>
      <c r="L73" s="200"/>
      <c r="M73" s="95">
        <v>0</v>
      </c>
      <c r="N73" s="38">
        <v>0</v>
      </c>
      <c r="O73" s="200"/>
      <c r="P73" s="37">
        <v>0</v>
      </c>
      <c r="Q73" s="38">
        <v>0</v>
      </c>
      <c r="R73" s="200"/>
      <c r="S73" s="197" t="str">
        <f>IF(T73&gt;U73,"Hiba","")</f>
        <v/>
      </c>
      <c r="T73" s="249">
        <f>IF(G73+J73+M73+P73&gt;0,(H73+K73+N73+Q73)/(G73+J73+M73+P73),G73+J73+M73+P73)</f>
        <v>0</v>
      </c>
      <c r="U73" s="198">
        <v>15</v>
      </c>
      <c r="V73" s="256" t="str">
        <f>IF(W73&gt;X73,"Hiba","")</f>
        <v/>
      </c>
      <c r="W73" s="257"/>
      <c r="X73" s="255"/>
    </row>
    <row r="74" spans="1:24" ht="13.95" customHeight="1">
      <c r="A74" s="62"/>
      <c r="B74" s="66"/>
      <c r="C74" s="66"/>
      <c r="D74" s="66"/>
      <c r="E74" s="96">
        <v>1</v>
      </c>
      <c r="F74" s="97">
        <v>1</v>
      </c>
      <c r="G74" s="37">
        <v>0</v>
      </c>
      <c r="H74" s="38">
        <v>0</v>
      </c>
      <c r="I74" s="201"/>
      <c r="J74" s="95">
        <v>0</v>
      </c>
      <c r="K74" s="38">
        <v>0</v>
      </c>
      <c r="L74" s="201"/>
      <c r="M74" s="95">
        <v>0</v>
      </c>
      <c r="N74" s="38">
        <v>0</v>
      </c>
      <c r="O74" s="201"/>
      <c r="P74" s="37">
        <v>0</v>
      </c>
      <c r="Q74" s="38">
        <v>0</v>
      </c>
      <c r="R74" s="201"/>
      <c r="S74" s="199" t="str">
        <f t="shared" ref="S74:S84" si="17">IF(T74&gt;U74,"Hiba","")</f>
        <v/>
      </c>
      <c r="T74" s="250">
        <f t="shared" ref="T74:T84" si="18">IF(G74+J74+M74+P74&gt;0,(H74+K74+N74+Q74)/(G74+J74+M74+P74),G74+J74+M74+P74)</f>
        <v>0</v>
      </c>
      <c r="U74" s="198">
        <v>30</v>
      </c>
      <c r="V74" s="256" t="str">
        <f t="shared" ref="V74:V84" si="19">IF(W74&gt;X74,"Hiba","")</f>
        <v/>
      </c>
      <c r="W74" s="258"/>
      <c r="X74" s="255"/>
    </row>
    <row r="75" spans="1:24" ht="13.95" customHeight="1">
      <c r="A75" s="62"/>
      <c r="B75" s="66"/>
      <c r="C75" s="66"/>
      <c r="D75" s="66"/>
      <c r="E75" s="98">
        <v>1</v>
      </c>
      <c r="F75" s="99">
        <v>2</v>
      </c>
      <c r="G75" s="37">
        <v>0</v>
      </c>
      <c r="H75" s="38">
        <v>0</v>
      </c>
      <c r="I75" s="201"/>
      <c r="J75" s="95">
        <v>0</v>
      </c>
      <c r="K75" s="38">
        <v>0</v>
      </c>
      <c r="L75" s="201"/>
      <c r="M75" s="95">
        <v>0</v>
      </c>
      <c r="N75" s="38">
        <v>0</v>
      </c>
      <c r="O75" s="201"/>
      <c r="P75" s="37">
        <v>0</v>
      </c>
      <c r="Q75" s="38">
        <v>0</v>
      </c>
      <c r="R75" s="201"/>
      <c r="S75" s="199" t="str">
        <f t="shared" si="17"/>
        <v/>
      </c>
      <c r="T75" s="250">
        <f t="shared" si="18"/>
        <v>0</v>
      </c>
      <c r="U75" s="198">
        <v>50</v>
      </c>
      <c r="V75" s="256" t="str">
        <f t="shared" si="19"/>
        <v/>
      </c>
      <c r="W75" s="258"/>
      <c r="X75" s="255"/>
    </row>
    <row r="76" spans="1:24" ht="13.95" customHeight="1">
      <c r="A76" s="62"/>
      <c r="B76" s="66"/>
      <c r="C76" s="66"/>
      <c r="D76" s="66"/>
      <c r="E76" s="98">
        <v>1</v>
      </c>
      <c r="F76" s="99" t="s">
        <v>27</v>
      </c>
      <c r="G76" s="37">
        <v>0</v>
      </c>
      <c r="H76" s="38">
        <v>0</v>
      </c>
      <c r="I76" s="202"/>
      <c r="J76" s="95">
        <v>0</v>
      </c>
      <c r="K76" s="38">
        <v>0</v>
      </c>
      <c r="L76" s="202"/>
      <c r="M76" s="95">
        <v>0</v>
      </c>
      <c r="N76" s="38">
        <v>0</v>
      </c>
      <c r="O76" s="202"/>
      <c r="P76" s="37">
        <v>0</v>
      </c>
      <c r="Q76" s="38">
        <v>0</v>
      </c>
      <c r="R76" s="202"/>
      <c r="S76" s="199" t="str">
        <f t="shared" si="17"/>
        <v/>
      </c>
      <c r="T76" s="250">
        <f t="shared" si="18"/>
        <v>0</v>
      </c>
      <c r="U76" s="198">
        <v>50</v>
      </c>
      <c r="V76" s="256" t="str">
        <f t="shared" si="19"/>
        <v/>
      </c>
      <c r="W76" s="258"/>
      <c r="X76" s="255"/>
    </row>
    <row r="77" spans="1:24" ht="13.95" customHeight="1">
      <c r="A77" s="62"/>
      <c r="B77" s="66"/>
      <c r="C77" s="66"/>
      <c r="D77" s="66"/>
      <c r="E77" s="69">
        <v>2</v>
      </c>
      <c r="F77" s="65">
        <v>0</v>
      </c>
      <c r="G77" s="22">
        <v>0</v>
      </c>
      <c r="H77" s="28">
        <v>0</v>
      </c>
      <c r="I77" s="29">
        <v>0</v>
      </c>
      <c r="J77" s="24">
        <v>0</v>
      </c>
      <c r="K77" s="28">
        <v>0</v>
      </c>
      <c r="L77" s="29">
        <v>0</v>
      </c>
      <c r="M77" s="22">
        <v>0</v>
      </c>
      <c r="N77" s="28">
        <v>0</v>
      </c>
      <c r="O77" s="31">
        <v>0</v>
      </c>
      <c r="P77" s="22">
        <v>0</v>
      </c>
      <c r="Q77" s="28">
        <v>0</v>
      </c>
      <c r="R77" s="29">
        <v>0</v>
      </c>
      <c r="S77" s="199" t="str">
        <f t="shared" si="17"/>
        <v/>
      </c>
      <c r="T77" s="250">
        <f t="shared" si="18"/>
        <v>0</v>
      </c>
      <c r="U77" s="198">
        <v>30</v>
      </c>
      <c r="V77" s="256" t="str">
        <f t="shared" si="19"/>
        <v/>
      </c>
      <c r="W77" s="250">
        <f>IF(G77+J77+M77+P77&gt;0,(I77+L77+O77+R77)/(G77+J77+M77+P77),G77+J77+M77+P77)</f>
        <v>0</v>
      </c>
      <c r="X77" s="198">
        <v>20</v>
      </c>
    </row>
    <row r="78" spans="1:24" ht="13.95" customHeight="1">
      <c r="A78" s="62"/>
      <c r="B78" s="66"/>
      <c r="C78" s="66"/>
      <c r="D78" s="66"/>
      <c r="E78" s="69">
        <v>2</v>
      </c>
      <c r="F78" s="65">
        <v>1</v>
      </c>
      <c r="G78" s="22">
        <v>0</v>
      </c>
      <c r="H78" s="28">
        <v>0</v>
      </c>
      <c r="I78" s="29">
        <v>0</v>
      </c>
      <c r="J78" s="24">
        <v>0</v>
      </c>
      <c r="K78" s="28">
        <v>0</v>
      </c>
      <c r="L78" s="29">
        <v>0</v>
      </c>
      <c r="M78" s="22">
        <v>0</v>
      </c>
      <c r="N78" s="28">
        <v>0</v>
      </c>
      <c r="O78" s="31">
        <v>0</v>
      </c>
      <c r="P78" s="22">
        <v>0</v>
      </c>
      <c r="Q78" s="28">
        <v>0</v>
      </c>
      <c r="R78" s="29">
        <v>0</v>
      </c>
      <c r="S78" s="199" t="str">
        <f t="shared" si="17"/>
        <v/>
      </c>
      <c r="T78" s="250">
        <f t="shared" si="18"/>
        <v>0</v>
      </c>
      <c r="U78" s="198">
        <v>50</v>
      </c>
      <c r="V78" s="256" t="str">
        <f t="shared" si="19"/>
        <v/>
      </c>
      <c r="W78" s="250">
        <f t="shared" ref="W78:W84" si="20">IF(G78+J78+M78+P78&gt;0,(I78+L78+O78+R78)/(G78+J78+M78+P78),G78+J78+M78+P78)</f>
        <v>0</v>
      </c>
      <c r="X78" s="198">
        <v>20</v>
      </c>
    </row>
    <row r="79" spans="1:24" ht="13.95" customHeight="1">
      <c r="A79" s="62"/>
      <c r="B79" s="66"/>
      <c r="C79" s="66"/>
      <c r="D79" s="66"/>
      <c r="E79" s="69">
        <v>2</v>
      </c>
      <c r="F79" s="67">
        <v>2</v>
      </c>
      <c r="G79" s="22">
        <v>0</v>
      </c>
      <c r="H79" s="28">
        <v>0</v>
      </c>
      <c r="I79" s="29">
        <v>0</v>
      </c>
      <c r="J79" s="24">
        <v>0</v>
      </c>
      <c r="K79" s="28">
        <v>0</v>
      </c>
      <c r="L79" s="29">
        <v>0</v>
      </c>
      <c r="M79" s="22">
        <v>0</v>
      </c>
      <c r="N79" s="28">
        <v>0</v>
      </c>
      <c r="O79" s="31">
        <v>0</v>
      </c>
      <c r="P79" s="22">
        <v>0</v>
      </c>
      <c r="Q79" s="28">
        <v>0</v>
      </c>
      <c r="R79" s="29">
        <v>0</v>
      </c>
      <c r="S79" s="199" t="str">
        <f t="shared" si="17"/>
        <v/>
      </c>
      <c r="T79" s="250">
        <f t="shared" si="18"/>
        <v>0</v>
      </c>
      <c r="U79" s="198">
        <v>50</v>
      </c>
      <c r="V79" s="256" t="str">
        <f t="shared" si="19"/>
        <v/>
      </c>
      <c r="W79" s="250">
        <f t="shared" si="20"/>
        <v>0</v>
      </c>
      <c r="X79" s="198">
        <v>20</v>
      </c>
    </row>
    <row r="80" spans="1:24" ht="13.95" customHeight="1">
      <c r="A80" s="62"/>
      <c r="B80" s="66"/>
      <c r="C80" s="66"/>
      <c r="D80" s="66"/>
      <c r="E80" s="69">
        <v>2</v>
      </c>
      <c r="F80" s="67" t="s">
        <v>27</v>
      </c>
      <c r="G80" s="22">
        <v>0</v>
      </c>
      <c r="H80" s="28">
        <v>0</v>
      </c>
      <c r="I80" s="29">
        <v>0</v>
      </c>
      <c r="J80" s="24">
        <v>0</v>
      </c>
      <c r="K80" s="28">
        <v>0</v>
      </c>
      <c r="L80" s="29">
        <v>0</v>
      </c>
      <c r="M80" s="22">
        <v>0</v>
      </c>
      <c r="N80" s="28">
        <v>0</v>
      </c>
      <c r="O80" s="31">
        <v>0</v>
      </c>
      <c r="P80" s="22">
        <v>0</v>
      </c>
      <c r="Q80" s="28">
        <v>0</v>
      </c>
      <c r="R80" s="29">
        <v>0</v>
      </c>
      <c r="S80" s="199" t="str">
        <f t="shared" si="17"/>
        <v/>
      </c>
      <c r="T80" s="250">
        <f t="shared" si="18"/>
        <v>0</v>
      </c>
      <c r="U80" s="198">
        <v>50</v>
      </c>
      <c r="V80" s="256" t="str">
        <f t="shared" si="19"/>
        <v/>
      </c>
      <c r="W80" s="250">
        <f t="shared" si="20"/>
        <v>0</v>
      </c>
      <c r="X80" s="198">
        <v>20</v>
      </c>
    </row>
    <row r="81" spans="1:24" ht="13.95" customHeight="1">
      <c r="A81" s="62"/>
      <c r="B81" s="66"/>
      <c r="C81" s="66"/>
      <c r="D81" s="66"/>
      <c r="E81" s="69">
        <v>3</v>
      </c>
      <c r="F81" s="65">
        <v>0</v>
      </c>
      <c r="G81" s="22">
        <v>0</v>
      </c>
      <c r="H81" s="28">
        <v>0</v>
      </c>
      <c r="I81" s="29">
        <v>0</v>
      </c>
      <c r="J81" s="24">
        <v>0</v>
      </c>
      <c r="K81" s="28">
        <v>0</v>
      </c>
      <c r="L81" s="29">
        <v>0</v>
      </c>
      <c r="M81" s="22">
        <v>0</v>
      </c>
      <c r="N81" s="28">
        <v>0</v>
      </c>
      <c r="O81" s="31">
        <v>0</v>
      </c>
      <c r="P81" s="22">
        <v>0</v>
      </c>
      <c r="Q81" s="28">
        <v>0</v>
      </c>
      <c r="R81" s="29">
        <v>0</v>
      </c>
      <c r="S81" s="199" t="str">
        <f t="shared" si="17"/>
        <v/>
      </c>
      <c r="T81" s="250">
        <f t="shared" si="18"/>
        <v>0</v>
      </c>
      <c r="U81" s="198">
        <v>50</v>
      </c>
      <c r="V81" s="256" t="str">
        <f t="shared" si="19"/>
        <v/>
      </c>
      <c r="W81" s="250">
        <f t="shared" si="20"/>
        <v>0</v>
      </c>
      <c r="X81" s="198">
        <v>30</v>
      </c>
    </row>
    <row r="82" spans="1:24" ht="13.95" customHeight="1">
      <c r="A82" s="62"/>
      <c r="B82" s="66"/>
      <c r="C82" s="66"/>
      <c r="D82" s="66"/>
      <c r="E82" s="69">
        <v>3</v>
      </c>
      <c r="F82" s="65">
        <v>1</v>
      </c>
      <c r="G82" s="22">
        <v>0</v>
      </c>
      <c r="H82" s="28">
        <v>0</v>
      </c>
      <c r="I82" s="29">
        <v>0</v>
      </c>
      <c r="J82" s="24">
        <v>0</v>
      </c>
      <c r="K82" s="28">
        <v>0</v>
      </c>
      <c r="L82" s="29">
        <v>0</v>
      </c>
      <c r="M82" s="22">
        <v>0</v>
      </c>
      <c r="N82" s="28">
        <v>0</v>
      </c>
      <c r="O82" s="31">
        <v>0</v>
      </c>
      <c r="P82" s="22">
        <v>0</v>
      </c>
      <c r="Q82" s="28">
        <v>0</v>
      </c>
      <c r="R82" s="29">
        <v>0</v>
      </c>
      <c r="S82" s="199" t="str">
        <f t="shared" si="17"/>
        <v/>
      </c>
      <c r="T82" s="250">
        <f t="shared" si="18"/>
        <v>0</v>
      </c>
      <c r="U82" s="198">
        <v>50</v>
      </c>
      <c r="V82" s="256" t="str">
        <f t="shared" si="19"/>
        <v/>
      </c>
      <c r="W82" s="250">
        <f t="shared" si="20"/>
        <v>0</v>
      </c>
      <c r="X82" s="198">
        <v>30</v>
      </c>
    </row>
    <row r="83" spans="1:24" ht="13.95" customHeight="1">
      <c r="A83" s="62"/>
      <c r="B83" s="66"/>
      <c r="C83" s="66"/>
      <c r="D83" s="66"/>
      <c r="E83" s="69">
        <v>3</v>
      </c>
      <c r="F83" s="67">
        <v>2</v>
      </c>
      <c r="G83" s="22">
        <v>0</v>
      </c>
      <c r="H83" s="28">
        <v>0</v>
      </c>
      <c r="I83" s="29">
        <v>0</v>
      </c>
      <c r="J83" s="24">
        <v>0</v>
      </c>
      <c r="K83" s="28">
        <v>0</v>
      </c>
      <c r="L83" s="29">
        <v>0</v>
      </c>
      <c r="M83" s="22">
        <v>0</v>
      </c>
      <c r="N83" s="28">
        <v>0</v>
      </c>
      <c r="O83" s="31">
        <v>0</v>
      </c>
      <c r="P83" s="22">
        <v>0</v>
      </c>
      <c r="Q83" s="28">
        <v>0</v>
      </c>
      <c r="R83" s="29">
        <v>0</v>
      </c>
      <c r="S83" s="199" t="str">
        <f t="shared" si="17"/>
        <v/>
      </c>
      <c r="T83" s="250">
        <f t="shared" si="18"/>
        <v>0</v>
      </c>
      <c r="U83" s="198">
        <v>50</v>
      </c>
      <c r="V83" s="256" t="str">
        <f t="shared" si="19"/>
        <v/>
      </c>
      <c r="W83" s="250">
        <f t="shared" si="20"/>
        <v>0</v>
      </c>
      <c r="X83" s="198">
        <v>30</v>
      </c>
    </row>
    <row r="84" spans="1:24" ht="13.95" customHeight="1" thickBot="1">
      <c r="A84" s="63"/>
      <c r="B84" s="64"/>
      <c r="C84" s="64"/>
      <c r="D84" s="64"/>
      <c r="E84" s="70">
        <v>3</v>
      </c>
      <c r="F84" s="68" t="s">
        <v>27</v>
      </c>
      <c r="G84" s="22">
        <v>0</v>
      </c>
      <c r="H84" s="28">
        <v>0</v>
      </c>
      <c r="I84" s="29">
        <v>0</v>
      </c>
      <c r="J84" s="24">
        <v>0</v>
      </c>
      <c r="K84" s="28">
        <v>0</v>
      </c>
      <c r="L84" s="29">
        <v>0</v>
      </c>
      <c r="M84" s="22">
        <v>0</v>
      </c>
      <c r="N84" s="28">
        <v>0</v>
      </c>
      <c r="O84" s="31">
        <v>0</v>
      </c>
      <c r="P84" s="22">
        <v>0</v>
      </c>
      <c r="Q84" s="28">
        <v>0</v>
      </c>
      <c r="R84" s="29">
        <v>0</v>
      </c>
      <c r="S84" s="199" t="str">
        <f t="shared" si="17"/>
        <v/>
      </c>
      <c r="T84" s="250">
        <f t="shared" si="18"/>
        <v>0</v>
      </c>
      <c r="U84" s="198">
        <v>50</v>
      </c>
      <c r="V84" s="256" t="str">
        <f t="shared" si="19"/>
        <v/>
      </c>
      <c r="W84" s="250">
        <f t="shared" si="20"/>
        <v>0</v>
      </c>
      <c r="X84" s="198">
        <v>30</v>
      </c>
    </row>
    <row r="85" spans="1:24" ht="19.95" customHeight="1" thickBot="1">
      <c r="A85" s="60" t="s">
        <v>11</v>
      </c>
      <c r="B85" s="61"/>
      <c r="C85" s="61"/>
      <c r="D85" s="61"/>
      <c r="E85" s="118"/>
      <c r="F85" s="119"/>
      <c r="G85" s="21">
        <f t="shared" ref="G85:P85" si="21">SUM(G73:G84)</f>
        <v>0</v>
      </c>
      <c r="H85" s="26">
        <f t="shared" si="21"/>
        <v>0</v>
      </c>
      <c r="I85" s="27">
        <f t="shared" si="21"/>
        <v>0</v>
      </c>
      <c r="J85" s="23">
        <f t="shared" si="21"/>
        <v>0</v>
      </c>
      <c r="K85" s="26">
        <f t="shared" si="21"/>
        <v>0</v>
      </c>
      <c r="L85" s="27">
        <f t="shared" si="21"/>
        <v>0</v>
      </c>
      <c r="M85" s="21">
        <f t="shared" si="21"/>
        <v>0</v>
      </c>
      <c r="N85" s="26">
        <f t="shared" si="21"/>
        <v>0</v>
      </c>
      <c r="O85" s="30">
        <f t="shared" si="21"/>
        <v>0</v>
      </c>
      <c r="P85" s="21">
        <f t="shared" si="21"/>
        <v>0</v>
      </c>
      <c r="Q85" s="26">
        <f t="shared" ref="Q85:R85" si="22">SUM(Q73:Q84)</f>
        <v>0</v>
      </c>
      <c r="R85" s="27">
        <f t="shared" si="22"/>
        <v>0</v>
      </c>
      <c r="S85" s="276"/>
      <c r="T85" s="262"/>
      <c r="U85" s="254"/>
      <c r="V85" s="286"/>
      <c r="W85" s="262"/>
      <c r="X85" s="18"/>
    </row>
    <row r="86" spans="1:24" ht="30" customHeight="1" thickBot="1">
      <c r="A86" s="160" t="s">
        <v>60</v>
      </c>
      <c r="B86" s="120"/>
      <c r="C86" s="120"/>
      <c r="D86" s="120"/>
      <c r="E86" s="120"/>
      <c r="F86" s="120"/>
      <c r="G86" s="123"/>
      <c r="H86" s="123"/>
      <c r="I86" s="13"/>
      <c r="J86" s="123"/>
      <c r="K86" s="123"/>
      <c r="L86" s="13"/>
      <c r="M86" s="123"/>
      <c r="N86" s="123"/>
      <c r="O86" s="13"/>
      <c r="P86" s="263">
        <f>G85+J85+M85+P85</f>
        <v>0</v>
      </c>
      <c r="Q86" s="264">
        <f>H85+K85+N85+Q85</f>
        <v>0</v>
      </c>
      <c r="R86" s="264">
        <f>I85+L85+O85+R85</f>
        <v>0</v>
      </c>
      <c r="S86" s="286"/>
      <c r="T86" s="252"/>
      <c r="U86" s="252"/>
      <c r="V86" s="286"/>
      <c r="W86" s="18"/>
      <c r="X86" s="18"/>
    </row>
    <row r="87" spans="1:24" ht="13.8" thickBot="1">
      <c r="A87" s="492" t="s">
        <v>5</v>
      </c>
      <c r="B87" s="493"/>
      <c r="C87" s="493"/>
      <c r="D87" s="493"/>
      <c r="E87" s="493"/>
      <c r="F87" s="494"/>
      <c r="G87" s="501" t="str">
        <f>$G$15</f>
        <v>40-70 m2 hasznos alapterület</v>
      </c>
      <c r="H87" s="502"/>
      <c r="I87" s="503"/>
      <c r="J87" s="501" t="str">
        <f>$J$15</f>
        <v>70,01-90 m2 hasznos alapterület</v>
      </c>
      <c r="K87" s="502"/>
      <c r="L87" s="503"/>
      <c r="M87" s="501" t="str">
        <f>$M$15</f>
        <v>90,01-110 m2 hasznos alapterület</v>
      </c>
      <c r="N87" s="502"/>
      <c r="O87" s="502"/>
      <c r="P87" s="501" t="str">
        <f>$P$15</f>
        <v>110,01 m2-  hasznos alapterület</v>
      </c>
      <c r="Q87" s="502"/>
      <c r="R87" s="503"/>
      <c r="S87" s="203"/>
      <c r="T87" s="252"/>
      <c r="U87" s="252"/>
      <c r="V87" s="286"/>
      <c r="W87" s="18"/>
      <c r="X87" s="18"/>
    </row>
    <row r="88" spans="1:24">
      <c r="A88" s="495"/>
      <c r="B88" s="496"/>
      <c r="C88" s="496"/>
      <c r="D88" s="496"/>
      <c r="E88" s="496"/>
      <c r="F88" s="497"/>
      <c r="G88" s="429" t="s">
        <v>20</v>
      </c>
      <c r="H88" s="430"/>
      <c r="I88" s="8" t="s">
        <v>39</v>
      </c>
      <c r="J88" s="429" t="s">
        <v>20</v>
      </c>
      <c r="K88" s="430"/>
      <c r="L88" s="8" t="s">
        <v>39</v>
      </c>
      <c r="M88" s="429" t="s">
        <v>20</v>
      </c>
      <c r="N88" s="430"/>
      <c r="O88" s="8" t="s">
        <v>39</v>
      </c>
      <c r="P88" s="452" t="s">
        <v>20</v>
      </c>
      <c r="Q88" s="453"/>
      <c r="R88" s="8" t="s">
        <v>39</v>
      </c>
      <c r="S88" s="283"/>
      <c r="T88" s="252"/>
      <c r="U88" s="252"/>
      <c r="V88" s="286"/>
      <c r="W88" s="18"/>
      <c r="X88" s="18"/>
    </row>
    <row r="89" spans="1:24" ht="13.8" thickBot="1">
      <c r="A89" s="498"/>
      <c r="B89" s="499"/>
      <c r="C89" s="499"/>
      <c r="D89" s="499"/>
      <c r="E89" s="499"/>
      <c r="F89" s="500"/>
      <c r="G89" s="5" t="s">
        <v>2</v>
      </c>
      <c r="H89" s="7" t="s">
        <v>3</v>
      </c>
      <c r="I89" s="6" t="s">
        <v>38</v>
      </c>
      <c r="J89" s="5" t="s">
        <v>2</v>
      </c>
      <c r="K89" s="7" t="s">
        <v>3</v>
      </c>
      <c r="L89" s="6" t="s">
        <v>38</v>
      </c>
      <c r="M89" s="5" t="s">
        <v>2</v>
      </c>
      <c r="N89" s="7" t="s">
        <v>3</v>
      </c>
      <c r="O89" s="6" t="s">
        <v>38</v>
      </c>
      <c r="P89" s="5" t="s">
        <v>2</v>
      </c>
      <c r="Q89" s="7" t="s">
        <v>3</v>
      </c>
      <c r="R89" s="6" t="s">
        <v>38</v>
      </c>
      <c r="S89" s="283"/>
      <c r="T89" s="451" t="s">
        <v>40</v>
      </c>
      <c r="U89" s="451"/>
      <c r="V89" s="286"/>
      <c r="W89" s="451" t="s">
        <v>42</v>
      </c>
      <c r="X89" s="451"/>
    </row>
    <row r="90" spans="1:24" ht="13.8" thickBot="1">
      <c r="A90" s="58" t="s">
        <v>28</v>
      </c>
      <c r="B90" s="59"/>
      <c r="C90" s="59"/>
      <c r="D90" s="59"/>
      <c r="E90" s="82" t="s">
        <v>26</v>
      </c>
      <c r="F90" s="83" t="s">
        <v>25</v>
      </c>
      <c r="G90" s="71" t="s">
        <v>0</v>
      </c>
      <c r="H90" s="72" t="s">
        <v>1</v>
      </c>
      <c r="I90" s="73" t="s">
        <v>1</v>
      </c>
      <c r="J90" s="71" t="s">
        <v>0</v>
      </c>
      <c r="K90" s="72" t="s">
        <v>1</v>
      </c>
      <c r="L90" s="73" t="s">
        <v>1</v>
      </c>
      <c r="M90" s="71" t="s">
        <v>0</v>
      </c>
      <c r="N90" s="72" t="s">
        <v>1</v>
      </c>
      <c r="O90" s="73" t="s">
        <v>1</v>
      </c>
      <c r="P90" s="71" t="s">
        <v>0</v>
      </c>
      <c r="Q90" s="72" t="s">
        <v>1</v>
      </c>
      <c r="R90" s="73" t="s">
        <v>1</v>
      </c>
      <c r="S90" s="285" t="s">
        <v>29</v>
      </c>
      <c r="T90" s="253" t="s">
        <v>41</v>
      </c>
      <c r="U90" s="196" t="s">
        <v>9</v>
      </c>
      <c r="V90" s="285" t="s">
        <v>29</v>
      </c>
      <c r="W90" s="253" t="s">
        <v>41</v>
      </c>
      <c r="X90" s="196" t="s">
        <v>9</v>
      </c>
    </row>
    <row r="91" spans="1:24" ht="13.95" customHeight="1">
      <c r="A91" s="62"/>
      <c r="B91" s="66"/>
      <c r="C91" s="66"/>
      <c r="D91" s="66"/>
      <c r="E91" s="93">
        <v>1</v>
      </c>
      <c r="F91" s="94">
        <v>0</v>
      </c>
      <c r="G91" s="25">
        <f>G19+G37+G55+G73</f>
        <v>0</v>
      </c>
      <c r="H91" s="32">
        <f t="shared" ref="G91:H102" si="23">H19+H37+H55+H73</f>
        <v>0</v>
      </c>
      <c r="I91" s="229"/>
      <c r="J91" s="230">
        <f t="shared" ref="J91:K102" si="24">J19+J37+J55+J73</f>
        <v>0</v>
      </c>
      <c r="K91" s="32">
        <f t="shared" si="24"/>
        <v>0</v>
      </c>
      <c r="L91" s="229"/>
      <c r="M91" s="230">
        <f t="shared" ref="M91:N102" si="25">M19+M37+M55+M73</f>
        <v>0</v>
      </c>
      <c r="N91" s="32">
        <f t="shared" si="25"/>
        <v>0</v>
      </c>
      <c r="O91" s="229"/>
      <c r="P91" s="25">
        <f t="shared" ref="P91:Q102" si="26">P19+P37+P55+P73</f>
        <v>0</v>
      </c>
      <c r="Q91" s="32">
        <f t="shared" si="26"/>
        <v>0</v>
      </c>
      <c r="R91" s="229"/>
      <c r="S91" s="197" t="str">
        <f>IF(T91&gt;U91,"Hiba","")</f>
        <v/>
      </c>
      <c r="T91" s="249">
        <f>IF(G91+J91+M91+P91&gt;0,(H91+K91+N91+Q91)/(G91+J91+M91+P91),G91+J91+M91+P91)</f>
        <v>0</v>
      </c>
      <c r="U91" s="198">
        <v>15</v>
      </c>
      <c r="V91" s="256" t="str">
        <f>IF(W91&gt;X91,"Hiba","")</f>
        <v/>
      </c>
      <c r="W91" s="257"/>
      <c r="X91" s="255"/>
    </row>
    <row r="92" spans="1:24" ht="13.95" customHeight="1">
      <c r="A92" s="62"/>
      <c r="B92" s="66"/>
      <c r="C92" s="66"/>
      <c r="D92" s="66"/>
      <c r="E92" s="96">
        <v>1</v>
      </c>
      <c r="F92" s="97">
        <v>1</v>
      </c>
      <c r="G92" s="25">
        <f>G20+G38+G56+G74</f>
        <v>0</v>
      </c>
      <c r="H92" s="32">
        <f t="shared" si="23"/>
        <v>0</v>
      </c>
      <c r="I92" s="231"/>
      <c r="J92" s="230">
        <f t="shared" si="24"/>
        <v>0</v>
      </c>
      <c r="K92" s="32">
        <f t="shared" si="24"/>
        <v>0</v>
      </c>
      <c r="L92" s="231"/>
      <c r="M92" s="230">
        <f t="shared" si="25"/>
        <v>0</v>
      </c>
      <c r="N92" s="32">
        <f t="shared" si="25"/>
        <v>0</v>
      </c>
      <c r="O92" s="231"/>
      <c r="P92" s="25">
        <f t="shared" si="26"/>
        <v>0</v>
      </c>
      <c r="Q92" s="32">
        <f t="shared" si="26"/>
        <v>0</v>
      </c>
      <c r="R92" s="231"/>
      <c r="S92" s="199" t="str">
        <f t="shared" ref="S92:S102" si="27">IF(T92&gt;U92,"Hiba","")</f>
        <v/>
      </c>
      <c r="T92" s="250">
        <f t="shared" ref="T92:T102" si="28">IF(G92+J92+M92+P92&gt;0,(H92+K92+N92+Q92)/(G92+J92+M92+P92),G92+J92+M92+P92)</f>
        <v>0</v>
      </c>
      <c r="U92" s="198">
        <v>30</v>
      </c>
      <c r="V92" s="256" t="str">
        <f t="shared" ref="V92:V102" si="29">IF(W92&gt;X92,"Hiba","")</f>
        <v/>
      </c>
      <c r="W92" s="258"/>
      <c r="X92" s="255"/>
    </row>
    <row r="93" spans="1:24" ht="13.95" customHeight="1">
      <c r="A93" s="62"/>
      <c r="B93" s="66"/>
      <c r="C93" s="66"/>
      <c r="D93" s="66"/>
      <c r="E93" s="98">
        <v>1</v>
      </c>
      <c r="F93" s="99">
        <v>2</v>
      </c>
      <c r="G93" s="25">
        <f t="shared" si="23"/>
        <v>0</v>
      </c>
      <c r="H93" s="32">
        <f t="shared" si="23"/>
        <v>0</v>
      </c>
      <c r="I93" s="231"/>
      <c r="J93" s="230">
        <f>J21+J39+J57+J75</f>
        <v>0</v>
      </c>
      <c r="K93" s="32">
        <f t="shared" si="24"/>
        <v>0</v>
      </c>
      <c r="L93" s="231"/>
      <c r="M93" s="230">
        <f t="shared" si="25"/>
        <v>0</v>
      </c>
      <c r="N93" s="32">
        <f t="shared" si="25"/>
        <v>0</v>
      </c>
      <c r="O93" s="231"/>
      <c r="P93" s="25">
        <f t="shared" si="26"/>
        <v>0</v>
      </c>
      <c r="Q93" s="32">
        <f t="shared" si="26"/>
        <v>0</v>
      </c>
      <c r="R93" s="231"/>
      <c r="S93" s="199" t="str">
        <f t="shared" si="27"/>
        <v/>
      </c>
      <c r="T93" s="250">
        <f t="shared" si="28"/>
        <v>0</v>
      </c>
      <c r="U93" s="198">
        <v>50</v>
      </c>
      <c r="V93" s="256" t="str">
        <f t="shared" si="29"/>
        <v/>
      </c>
      <c r="W93" s="258"/>
      <c r="X93" s="255"/>
    </row>
    <row r="94" spans="1:24" ht="13.95" customHeight="1">
      <c r="A94" s="62"/>
      <c r="B94" s="66"/>
      <c r="C94" s="66"/>
      <c r="D94" s="66"/>
      <c r="E94" s="98">
        <v>1</v>
      </c>
      <c r="F94" s="99" t="s">
        <v>27</v>
      </c>
      <c r="G94" s="25">
        <f t="shared" si="23"/>
        <v>0</v>
      </c>
      <c r="H94" s="32">
        <f t="shared" si="23"/>
        <v>0</v>
      </c>
      <c r="I94" s="232"/>
      <c r="J94" s="230">
        <f t="shared" si="24"/>
        <v>0</v>
      </c>
      <c r="K94" s="32">
        <f t="shared" si="24"/>
        <v>0</v>
      </c>
      <c r="L94" s="232"/>
      <c r="M94" s="230">
        <f>M22+M40+M58+M76</f>
        <v>0</v>
      </c>
      <c r="N94" s="32">
        <f t="shared" si="25"/>
        <v>0</v>
      </c>
      <c r="O94" s="232"/>
      <c r="P94" s="25">
        <f t="shared" si="26"/>
        <v>0</v>
      </c>
      <c r="Q94" s="32">
        <f t="shared" si="26"/>
        <v>0</v>
      </c>
      <c r="R94" s="232"/>
      <c r="S94" s="199" t="str">
        <f t="shared" si="27"/>
        <v/>
      </c>
      <c r="T94" s="250">
        <f t="shared" si="28"/>
        <v>0</v>
      </c>
      <c r="U94" s="198">
        <v>50</v>
      </c>
      <c r="V94" s="256" t="str">
        <f t="shared" si="29"/>
        <v/>
      </c>
      <c r="W94" s="258"/>
      <c r="X94" s="255"/>
    </row>
    <row r="95" spans="1:24" ht="13.95" customHeight="1">
      <c r="A95" s="62"/>
      <c r="B95" s="66"/>
      <c r="C95" s="66"/>
      <c r="D95" s="66"/>
      <c r="E95" s="69">
        <v>2</v>
      </c>
      <c r="F95" s="65">
        <v>0</v>
      </c>
      <c r="G95" s="25">
        <f t="shared" si="23"/>
        <v>0</v>
      </c>
      <c r="H95" s="32">
        <f t="shared" si="23"/>
        <v>0</v>
      </c>
      <c r="I95" s="33">
        <f t="shared" ref="I95:I102" si="30">I23+I41+I59+I77</f>
        <v>0</v>
      </c>
      <c r="J95" s="230">
        <f t="shared" si="24"/>
        <v>0</v>
      </c>
      <c r="K95" s="32">
        <f t="shared" si="24"/>
        <v>0</v>
      </c>
      <c r="L95" s="33">
        <f t="shared" ref="L95:L102" si="31">L23+L41+L59+L77</f>
        <v>0</v>
      </c>
      <c r="M95" s="25">
        <f t="shared" si="25"/>
        <v>0</v>
      </c>
      <c r="N95" s="32">
        <f t="shared" si="25"/>
        <v>0</v>
      </c>
      <c r="O95" s="233">
        <f t="shared" ref="O95:O102" si="32">O23+O41+O59+O77</f>
        <v>0</v>
      </c>
      <c r="P95" s="25">
        <f t="shared" si="26"/>
        <v>0</v>
      </c>
      <c r="Q95" s="32">
        <f t="shared" si="26"/>
        <v>0</v>
      </c>
      <c r="R95" s="33">
        <f t="shared" ref="R95:R102" si="33">R23+R41+R59+R77</f>
        <v>0</v>
      </c>
      <c r="S95" s="199" t="str">
        <f t="shared" si="27"/>
        <v/>
      </c>
      <c r="T95" s="250">
        <f t="shared" si="28"/>
        <v>0</v>
      </c>
      <c r="U95" s="198">
        <v>30</v>
      </c>
      <c r="V95" s="256" t="str">
        <f t="shared" si="29"/>
        <v/>
      </c>
      <c r="W95" s="250">
        <f>IF(G95+J95+M95+P95&gt;0,(I95+L95+O95+R95)/(G95+J95+M95+P95),G95+J95+M95+P95)</f>
        <v>0</v>
      </c>
      <c r="X95" s="198">
        <v>20</v>
      </c>
    </row>
    <row r="96" spans="1:24" ht="13.95" customHeight="1">
      <c r="A96" s="62"/>
      <c r="B96" s="66"/>
      <c r="C96" s="66"/>
      <c r="D96" s="66"/>
      <c r="E96" s="69">
        <v>2</v>
      </c>
      <c r="F96" s="65">
        <v>1</v>
      </c>
      <c r="G96" s="25">
        <f t="shared" si="23"/>
        <v>0</v>
      </c>
      <c r="H96" s="32">
        <f t="shared" si="23"/>
        <v>0</v>
      </c>
      <c r="I96" s="33">
        <f t="shared" si="30"/>
        <v>0</v>
      </c>
      <c r="J96" s="230">
        <f t="shared" si="24"/>
        <v>0</v>
      </c>
      <c r="K96" s="32">
        <f t="shared" si="24"/>
        <v>0</v>
      </c>
      <c r="L96" s="33">
        <f t="shared" si="31"/>
        <v>0</v>
      </c>
      <c r="M96" s="25">
        <f t="shared" si="25"/>
        <v>0</v>
      </c>
      <c r="N96" s="32">
        <f t="shared" si="25"/>
        <v>0</v>
      </c>
      <c r="O96" s="233">
        <f t="shared" si="32"/>
        <v>0</v>
      </c>
      <c r="P96" s="25">
        <f t="shared" si="26"/>
        <v>0</v>
      </c>
      <c r="Q96" s="32">
        <f t="shared" si="26"/>
        <v>0</v>
      </c>
      <c r="R96" s="33">
        <f t="shared" si="33"/>
        <v>0</v>
      </c>
      <c r="S96" s="199" t="str">
        <f t="shared" si="27"/>
        <v/>
      </c>
      <c r="T96" s="250">
        <f t="shared" si="28"/>
        <v>0</v>
      </c>
      <c r="U96" s="198">
        <v>50</v>
      </c>
      <c r="V96" s="256" t="str">
        <f t="shared" si="29"/>
        <v/>
      </c>
      <c r="W96" s="250">
        <f t="shared" ref="W96:W102" si="34">IF(G96+J96+M96+P96&gt;0,(I96+L96+O96+R96)/(G96+J96+M96+P96),G96+J96+M96+P96)</f>
        <v>0</v>
      </c>
      <c r="X96" s="198">
        <v>20</v>
      </c>
    </row>
    <row r="97" spans="1:26" ht="13.95" customHeight="1">
      <c r="A97" s="62"/>
      <c r="B97" s="66"/>
      <c r="C97" s="66"/>
      <c r="D97" s="66"/>
      <c r="E97" s="69">
        <v>2</v>
      </c>
      <c r="F97" s="67">
        <v>2</v>
      </c>
      <c r="G97" s="25">
        <f t="shared" si="23"/>
        <v>0</v>
      </c>
      <c r="H97" s="32">
        <f t="shared" si="23"/>
        <v>0</v>
      </c>
      <c r="I97" s="33">
        <f t="shared" si="30"/>
        <v>0</v>
      </c>
      <c r="J97" s="230">
        <f t="shared" si="24"/>
        <v>0</v>
      </c>
      <c r="K97" s="32">
        <f t="shared" si="24"/>
        <v>0</v>
      </c>
      <c r="L97" s="33">
        <f t="shared" si="31"/>
        <v>0</v>
      </c>
      <c r="M97" s="25">
        <f t="shared" si="25"/>
        <v>0</v>
      </c>
      <c r="N97" s="32">
        <f t="shared" si="25"/>
        <v>0</v>
      </c>
      <c r="O97" s="233">
        <f t="shared" si="32"/>
        <v>0</v>
      </c>
      <c r="P97" s="25">
        <f t="shared" si="26"/>
        <v>0</v>
      </c>
      <c r="Q97" s="32">
        <f t="shared" si="26"/>
        <v>0</v>
      </c>
      <c r="R97" s="33">
        <f t="shared" si="33"/>
        <v>0</v>
      </c>
      <c r="S97" s="199" t="str">
        <f t="shared" si="27"/>
        <v/>
      </c>
      <c r="T97" s="250">
        <f t="shared" si="28"/>
        <v>0</v>
      </c>
      <c r="U97" s="198">
        <v>50</v>
      </c>
      <c r="V97" s="256" t="str">
        <f t="shared" si="29"/>
        <v/>
      </c>
      <c r="W97" s="250">
        <f t="shared" si="34"/>
        <v>0</v>
      </c>
      <c r="X97" s="198">
        <v>20</v>
      </c>
    </row>
    <row r="98" spans="1:26" ht="13.95" customHeight="1">
      <c r="A98" s="62"/>
      <c r="B98" s="66"/>
      <c r="C98" s="66"/>
      <c r="D98" s="66"/>
      <c r="E98" s="69">
        <v>2</v>
      </c>
      <c r="F98" s="67" t="s">
        <v>27</v>
      </c>
      <c r="G98" s="25">
        <f>G26+G44+G62+G80</f>
        <v>0</v>
      </c>
      <c r="H98" s="32">
        <f t="shared" si="23"/>
        <v>0</v>
      </c>
      <c r="I98" s="33">
        <f t="shared" si="30"/>
        <v>0</v>
      </c>
      <c r="J98" s="230">
        <f t="shared" si="24"/>
        <v>0</v>
      </c>
      <c r="K98" s="32">
        <f t="shared" si="24"/>
        <v>0</v>
      </c>
      <c r="L98" s="33">
        <f t="shared" si="31"/>
        <v>0</v>
      </c>
      <c r="M98" s="25">
        <f t="shared" si="25"/>
        <v>0</v>
      </c>
      <c r="N98" s="32">
        <f t="shared" si="25"/>
        <v>0</v>
      </c>
      <c r="O98" s="233">
        <f t="shared" si="32"/>
        <v>0</v>
      </c>
      <c r="P98" s="25">
        <f t="shared" si="26"/>
        <v>0</v>
      </c>
      <c r="Q98" s="32">
        <f t="shared" si="26"/>
        <v>0</v>
      </c>
      <c r="R98" s="33">
        <f t="shared" si="33"/>
        <v>0</v>
      </c>
      <c r="S98" s="199" t="str">
        <f t="shared" si="27"/>
        <v/>
      </c>
      <c r="T98" s="250">
        <f t="shared" si="28"/>
        <v>0</v>
      </c>
      <c r="U98" s="198">
        <v>50</v>
      </c>
      <c r="V98" s="256" t="str">
        <f t="shared" si="29"/>
        <v/>
      </c>
      <c r="W98" s="250">
        <f t="shared" si="34"/>
        <v>0</v>
      </c>
      <c r="X98" s="198">
        <v>20</v>
      </c>
    </row>
    <row r="99" spans="1:26" ht="13.95" customHeight="1">
      <c r="A99" s="62"/>
      <c r="B99" s="66"/>
      <c r="C99" s="66"/>
      <c r="D99" s="66"/>
      <c r="E99" s="69">
        <v>3</v>
      </c>
      <c r="F99" s="65">
        <v>0</v>
      </c>
      <c r="G99" s="25">
        <f t="shared" si="23"/>
        <v>0</v>
      </c>
      <c r="H99" s="32">
        <f t="shared" si="23"/>
        <v>0</v>
      </c>
      <c r="I99" s="33">
        <f t="shared" si="30"/>
        <v>0</v>
      </c>
      <c r="J99" s="230">
        <f t="shared" si="24"/>
        <v>0</v>
      </c>
      <c r="K99" s="32">
        <f t="shared" si="24"/>
        <v>0</v>
      </c>
      <c r="L99" s="33">
        <f t="shared" si="31"/>
        <v>0</v>
      </c>
      <c r="M99" s="25">
        <f t="shared" si="25"/>
        <v>0</v>
      </c>
      <c r="N99" s="32">
        <f t="shared" si="25"/>
        <v>0</v>
      </c>
      <c r="O99" s="233">
        <f t="shared" si="32"/>
        <v>0</v>
      </c>
      <c r="P99" s="25">
        <f t="shared" si="26"/>
        <v>0</v>
      </c>
      <c r="Q99" s="32">
        <f t="shared" si="26"/>
        <v>0</v>
      </c>
      <c r="R99" s="33">
        <f t="shared" si="33"/>
        <v>0</v>
      </c>
      <c r="S99" s="199" t="str">
        <f t="shared" si="27"/>
        <v/>
      </c>
      <c r="T99" s="250">
        <f t="shared" si="28"/>
        <v>0</v>
      </c>
      <c r="U99" s="198">
        <v>50</v>
      </c>
      <c r="V99" s="256" t="str">
        <f t="shared" si="29"/>
        <v/>
      </c>
      <c r="W99" s="250">
        <f t="shared" si="34"/>
        <v>0</v>
      </c>
      <c r="X99" s="198">
        <v>30</v>
      </c>
    </row>
    <row r="100" spans="1:26" ht="13.95" customHeight="1">
      <c r="A100" s="62"/>
      <c r="B100" s="66"/>
      <c r="C100" s="66"/>
      <c r="D100" s="66"/>
      <c r="E100" s="69">
        <v>3</v>
      </c>
      <c r="F100" s="65">
        <v>1</v>
      </c>
      <c r="G100" s="25">
        <f t="shared" si="23"/>
        <v>0</v>
      </c>
      <c r="H100" s="32">
        <f t="shared" si="23"/>
        <v>0</v>
      </c>
      <c r="I100" s="33">
        <f t="shared" si="30"/>
        <v>0</v>
      </c>
      <c r="J100" s="230">
        <f t="shared" si="24"/>
        <v>0</v>
      </c>
      <c r="K100" s="32">
        <f t="shared" si="24"/>
        <v>0</v>
      </c>
      <c r="L100" s="33">
        <f t="shared" si="31"/>
        <v>0</v>
      </c>
      <c r="M100" s="25">
        <f t="shared" si="25"/>
        <v>0</v>
      </c>
      <c r="N100" s="32">
        <f t="shared" si="25"/>
        <v>0</v>
      </c>
      <c r="O100" s="233">
        <f t="shared" si="32"/>
        <v>0</v>
      </c>
      <c r="P100" s="25">
        <f t="shared" si="26"/>
        <v>0</v>
      </c>
      <c r="Q100" s="32">
        <f t="shared" si="26"/>
        <v>0</v>
      </c>
      <c r="R100" s="33">
        <f t="shared" si="33"/>
        <v>0</v>
      </c>
      <c r="S100" s="199" t="str">
        <f t="shared" si="27"/>
        <v/>
      </c>
      <c r="T100" s="250">
        <f t="shared" si="28"/>
        <v>0</v>
      </c>
      <c r="U100" s="198">
        <v>50</v>
      </c>
      <c r="V100" s="256" t="str">
        <f t="shared" si="29"/>
        <v/>
      </c>
      <c r="W100" s="250">
        <f t="shared" si="34"/>
        <v>0</v>
      </c>
      <c r="X100" s="198">
        <v>30</v>
      </c>
    </row>
    <row r="101" spans="1:26" ht="13.95" customHeight="1">
      <c r="A101" s="62"/>
      <c r="B101" s="66"/>
      <c r="C101" s="66"/>
      <c r="D101" s="66"/>
      <c r="E101" s="69">
        <v>3</v>
      </c>
      <c r="F101" s="67">
        <v>2</v>
      </c>
      <c r="G101" s="25">
        <f t="shared" si="23"/>
        <v>0</v>
      </c>
      <c r="H101" s="32">
        <f t="shared" si="23"/>
        <v>0</v>
      </c>
      <c r="I101" s="33">
        <f t="shared" si="30"/>
        <v>0</v>
      </c>
      <c r="J101" s="230">
        <f t="shared" si="24"/>
        <v>0</v>
      </c>
      <c r="K101" s="32">
        <f t="shared" si="24"/>
        <v>0</v>
      </c>
      <c r="L101" s="33">
        <f t="shared" si="31"/>
        <v>0</v>
      </c>
      <c r="M101" s="25">
        <f t="shared" si="25"/>
        <v>0</v>
      </c>
      <c r="N101" s="32">
        <f t="shared" si="25"/>
        <v>0</v>
      </c>
      <c r="O101" s="233">
        <f t="shared" si="32"/>
        <v>0</v>
      </c>
      <c r="P101" s="25">
        <f t="shared" si="26"/>
        <v>0</v>
      </c>
      <c r="Q101" s="32">
        <f t="shared" si="26"/>
        <v>0</v>
      </c>
      <c r="R101" s="33">
        <f t="shared" si="33"/>
        <v>0</v>
      </c>
      <c r="S101" s="199" t="str">
        <f t="shared" si="27"/>
        <v/>
      </c>
      <c r="T101" s="250">
        <f t="shared" si="28"/>
        <v>0</v>
      </c>
      <c r="U101" s="198">
        <v>50</v>
      </c>
      <c r="V101" s="256" t="str">
        <f t="shared" si="29"/>
        <v/>
      </c>
      <c r="W101" s="250">
        <f t="shared" si="34"/>
        <v>0</v>
      </c>
      <c r="X101" s="198">
        <v>30</v>
      </c>
    </row>
    <row r="102" spans="1:26" ht="13.95" customHeight="1" thickBot="1">
      <c r="A102" s="63"/>
      <c r="B102" s="64"/>
      <c r="C102" s="64"/>
      <c r="D102" s="64"/>
      <c r="E102" s="70">
        <v>3</v>
      </c>
      <c r="F102" s="68" t="s">
        <v>27</v>
      </c>
      <c r="G102" s="25">
        <f t="shared" si="23"/>
        <v>0</v>
      </c>
      <c r="H102" s="32">
        <f t="shared" si="23"/>
        <v>0</v>
      </c>
      <c r="I102" s="33">
        <f t="shared" si="30"/>
        <v>0</v>
      </c>
      <c r="J102" s="230">
        <f t="shared" si="24"/>
        <v>0</v>
      </c>
      <c r="K102" s="32">
        <f t="shared" si="24"/>
        <v>0</v>
      </c>
      <c r="L102" s="33">
        <f t="shared" si="31"/>
        <v>0</v>
      </c>
      <c r="M102" s="25">
        <f t="shared" si="25"/>
        <v>0</v>
      </c>
      <c r="N102" s="32">
        <f t="shared" si="25"/>
        <v>0</v>
      </c>
      <c r="O102" s="233">
        <f t="shared" si="32"/>
        <v>0</v>
      </c>
      <c r="P102" s="25">
        <f t="shared" si="26"/>
        <v>0</v>
      </c>
      <c r="Q102" s="32">
        <f t="shared" si="26"/>
        <v>0</v>
      </c>
      <c r="R102" s="33">
        <f t="shared" si="33"/>
        <v>0</v>
      </c>
      <c r="S102" s="199" t="str">
        <f t="shared" si="27"/>
        <v/>
      </c>
      <c r="T102" s="250">
        <f t="shared" si="28"/>
        <v>0</v>
      </c>
      <c r="U102" s="198">
        <v>50</v>
      </c>
      <c r="V102" s="256" t="str">
        <f t="shared" si="29"/>
        <v/>
      </c>
      <c r="W102" s="250">
        <f t="shared" si="34"/>
        <v>0</v>
      </c>
      <c r="X102" s="198">
        <v>30</v>
      </c>
    </row>
    <row r="103" spans="1:26" ht="19.95" customHeight="1" thickBot="1">
      <c r="A103" s="124" t="s">
        <v>11</v>
      </c>
      <c r="B103" s="125"/>
      <c r="C103" s="125"/>
      <c r="D103" s="125"/>
      <c r="E103" s="126"/>
      <c r="F103" s="127"/>
      <c r="G103" s="128">
        <f t="shared" ref="G103:R103" si="35">SUM(G91:G102)</f>
        <v>0</v>
      </c>
      <c r="H103" s="129">
        <f t="shared" si="35"/>
        <v>0</v>
      </c>
      <c r="I103" s="130">
        <f t="shared" si="35"/>
        <v>0</v>
      </c>
      <c r="J103" s="131">
        <f t="shared" si="35"/>
        <v>0</v>
      </c>
      <c r="K103" s="129">
        <f t="shared" si="35"/>
        <v>0</v>
      </c>
      <c r="L103" s="130">
        <f t="shared" si="35"/>
        <v>0</v>
      </c>
      <c r="M103" s="128">
        <f t="shared" si="35"/>
        <v>0</v>
      </c>
      <c r="N103" s="129">
        <f t="shared" si="35"/>
        <v>0</v>
      </c>
      <c r="O103" s="132">
        <f t="shared" si="35"/>
        <v>0</v>
      </c>
      <c r="P103" s="128">
        <f t="shared" si="35"/>
        <v>0</v>
      </c>
      <c r="Q103" s="129">
        <f t="shared" si="35"/>
        <v>0</v>
      </c>
      <c r="R103" s="130">
        <f t="shared" si="35"/>
        <v>0</v>
      </c>
      <c r="S103" s="276"/>
      <c r="T103" s="262"/>
      <c r="U103" s="254"/>
      <c r="V103" s="286"/>
      <c r="W103" s="262"/>
      <c r="X103" s="18"/>
    </row>
    <row r="104" spans="1:26" s="1" customFormat="1" ht="19.95" customHeight="1">
      <c r="A104" s="79"/>
      <c r="B104" s="79"/>
      <c r="C104" s="79"/>
      <c r="D104" s="79"/>
      <c r="E104" s="14"/>
      <c r="F104" s="14"/>
      <c r="G104" s="80"/>
      <c r="H104" s="81"/>
      <c r="I104" s="81"/>
      <c r="J104" s="80"/>
      <c r="K104" s="81"/>
      <c r="L104" s="81"/>
      <c r="M104" s="80"/>
      <c r="N104" s="81"/>
      <c r="O104" s="81"/>
      <c r="P104" s="263">
        <f>G103+J103+M103+P103</f>
        <v>0</v>
      </c>
      <c r="Q104" s="264">
        <f>H103+K103+N103+Q103</f>
        <v>0</v>
      </c>
      <c r="R104" s="264">
        <f>I103+L103+O103+R103</f>
        <v>0</v>
      </c>
      <c r="S104" s="276"/>
      <c r="T104" s="262"/>
      <c r="U104" s="254"/>
      <c r="V104" s="286"/>
      <c r="W104" s="262"/>
      <c r="X104" s="261"/>
      <c r="Y104" s="12"/>
      <c r="Z104" s="12"/>
    </row>
    <row r="105" spans="1:26" ht="64.2" customHeight="1" thickBot="1">
      <c r="A105" s="491" t="s">
        <v>15</v>
      </c>
      <c r="B105" s="491"/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77"/>
      <c r="T105" s="252"/>
      <c r="U105" s="252"/>
      <c r="V105" s="286"/>
      <c r="W105" s="18"/>
      <c r="X105" s="18"/>
    </row>
    <row r="106" spans="1:26" ht="13.8" customHeight="1" thickBot="1">
      <c r="A106" s="463" t="s">
        <v>24</v>
      </c>
      <c r="B106" s="464"/>
      <c r="C106" s="464"/>
      <c r="D106" s="464"/>
      <c r="E106" s="464"/>
      <c r="F106" s="465"/>
      <c r="G106" s="426" t="str">
        <f>$G$15</f>
        <v>40-70 m2 hasznos alapterület</v>
      </c>
      <c r="H106" s="427"/>
      <c r="I106" s="428"/>
      <c r="J106" s="426" t="str">
        <f>$J$15</f>
        <v>70,01-90 m2 hasznos alapterület</v>
      </c>
      <c r="K106" s="427"/>
      <c r="L106" s="428"/>
      <c r="M106" s="426" t="str">
        <f>$M$15</f>
        <v>90,01-110 m2 hasznos alapterület</v>
      </c>
      <c r="N106" s="427"/>
      <c r="O106" s="427"/>
      <c r="P106" s="426" t="str">
        <f>$P$15</f>
        <v>110,01 m2-  hasznos alapterület</v>
      </c>
      <c r="Q106" s="427"/>
      <c r="R106" s="428"/>
      <c r="S106" s="203"/>
      <c r="T106" s="252"/>
      <c r="U106" s="252"/>
      <c r="V106" s="286"/>
      <c r="W106" s="18"/>
      <c r="X106" s="18"/>
    </row>
    <row r="107" spans="1:26" ht="13.2" customHeight="1">
      <c r="A107" s="466"/>
      <c r="B107" s="467"/>
      <c r="C107" s="467"/>
      <c r="D107" s="467"/>
      <c r="E107" s="467"/>
      <c r="F107" s="468"/>
      <c r="G107" s="429" t="s">
        <v>20</v>
      </c>
      <c r="H107" s="430"/>
      <c r="I107" s="8" t="s">
        <v>39</v>
      </c>
      <c r="J107" s="429" t="s">
        <v>20</v>
      </c>
      <c r="K107" s="430"/>
      <c r="L107" s="8" t="s">
        <v>39</v>
      </c>
      <c r="M107" s="429" t="s">
        <v>20</v>
      </c>
      <c r="N107" s="430"/>
      <c r="O107" s="8" t="s">
        <v>39</v>
      </c>
      <c r="P107" s="429" t="s">
        <v>20</v>
      </c>
      <c r="Q107" s="430"/>
      <c r="R107" s="8" t="s">
        <v>39</v>
      </c>
      <c r="S107" s="283"/>
      <c r="T107" s="252"/>
      <c r="U107" s="252"/>
      <c r="V107" s="286"/>
      <c r="W107" s="18"/>
      <c r="X107" s="18"/>
    </row>
    <row r="108" spans="1:26" ht="13.8" customHeight="1" thickBot="1">
      <c r="A108" s="469"/>
      <c r="B108" s="470"/>
      <c r="C108" s="470"/>
      <c r="D108" s="470"/>
      <c r="E108" s="470"/>
      <c r="F108" s="471"/>
      <c r="G108" s="5" t="s">
        <v>2</v>
      </c>
      <c r="H108" s="7" t="s">
        <v>3</v>
      </c>
      <c r="I108" s="6" t="s">
        <v>38</v>
      </c>
      <c r="J108" s="5" t="s">
        <v>2</v>
      </c>
      <c r="K108" s="7" t="s">
        <v>3</v>
      </c>
      <c r="L108" s="6" t="s">
        <v>38</v>
      </c>
      <c r="M108" s="5" t="s">
        <v>2</v>
      </c>
      <c r="N108" s="7" t="s">
        <v>3</v>
      </c>
      <c r="O108" s="6" t="s">
        <v>38</v>
      </c>
      <c r="P108" s="5" t="s">
        <v>2</v>
      </c>
      <c r="Q108" s="7" t="s">
        <v>3</v>
      </c>
      <c r="R108" s="6" t="s">
        <v>38</v>
      </c>
      <c r="S108" s="283"/>
      <c r="T108" s="451" t="s">
        <v>40</v>
      </c>
      <c r="U108" s="451"/>
      <c r="V108" s="286"/>
      <c r="W108" s="451" t="s">
        <v>42</v>
      </c>
      <c r="X108" s="451"/>
    </row>
    <row r="109" spans="1:26" ht="13.8" customHeight="1" thickBot="1">
      <c r="A109" s="58" t="s">
        <v>28</v>
      </c>
      <c r="B109" s="59"/>
      <c r="C109" s="59"/>
      <c r="D109" s="59"/>
      <c r="E109" s="82" t="s">
        <v>26</v>
      </c>
      <c r="F109" s="83" t="s">
        <v>25</v>
      </c>
      <c r="G109" s="71" t="s">
        <v>0</v>
      </c>
      <c r="H109" s="72" t="s">
        <v>1</v>
      </c>
      <c r="I109" s="73" t="s">
        <v>1</v>
      </c>
      <c r="J109" s="71" t="s">
        <v>0</v>
      </c>
      <c r="K109" s="72" t="s">
        <v>1</v>
      </c>
      <c r="L109" s="73" t="s">
        <v>1</v>
      </c>
      <c r="M109" s="71" t="s">
        <v>0</v>
      </c>
      <c r="N109" s="72" t="s">
        <v>1</v>
      </c>
      <c r="O109" s="73" t="s">
        <v>1</v>
      </c>
      <c r="P109" s="71" t="s">
        <v>0</v>
      </c>
      <c r="Q109" s="72" t="s">
        <v>1</v>
      </c>
      <c r="R109" s="73" t="s">
        <v>1</v>
      </c>
      <c r="S109" s="285" t="s">
        <v>29</v>
      </c>
      <c r="T109" s="253" t="s">
        <v>41</v>
      </c>
      <c r="U109" s="196" t="s">
        <v>9</v>
      </c>
      <c r="V109" s="285" t="s">
        <v>29</v>
      </c>
      <c r="W109" s="253" t="s">
        <v>41</v>
      </c>
      <c r="X109" s="196" t="s">
        <v>9</v>
      </c>
    </row>
    <row r="110" spans="1:26" ht="13.95" customHeight="1">
      <c r="A110" s="62"/>
      <c r="B110" s="66"/>
      <c r="C110" s="66"/>
      <c r="D110" s="66"/>
      <c r="E110" s="93">
        <v>1</v>
      </c>
      <c r="F110" s="94">
        <v>0</v>
      </c>
      <c r="G110" s="37">
        <v>0</v>
      </c>
      <c r="H110" s="38">
        <v>0</v>
      </c>
      <c r="I110" s="200"/>
      <c r="J110" s="95">
        <v>0</v>
      </c>
      <c r="K110" s="38">
        <v>0</v>
      </c>
      <c r="L110" s="200"/>
      <c r="M110" s="95">
        <v>0</v>
      </c>
      <c r="N110" s="38">
        <v>0</v>
      </c>
      <c r="O110" s="200"/>
      <c r="P110" s="37">
        <v>0</v>
      </c>
      <c r="Q110" s="38">
        <v>0</v>
      </c>
      <c r="R110" s="200"/>
      <c r="S110" s="197" t="str">
        <f>IF(T110&gt;U110,"Hiba","")</f>
        <v/>
      </c>
      <c r="T110" s="249">
        <f>IF(G110+J110+M110+P110&gt;0,(H110+K110+N110+Q110)/(G110+J110+M110+P110),G110+J110+M110+P110)</f>
        <v>0</v>
      </c>
      <c r="U110" s="198">
        <v>15</v>
      </c>
      <c r="V110" s="256" t="str">
        <f>IF(W110&gt;X110,"Hiba","")</f>
        <v/>
      </c>
      <c r="W110" s="257"/>
      <c r="X110" s="255"/>
    </row>
    <row r="111" spans="1:26" ht="13.95" customHeight="1">
      <c r="A111" s="62"/>
      <c r="B111" s="66"/>
      <c r="C111" s="66"/>
      <c r="D111" s="66"/>
      <c r="E111" s="96">
        <v>1</v>
      </c>
      <c r="F111" s="97">
        <v>1</v>
      </c>
      <c r="G111" s="37">
        <v>0</v>
      </c>
      <c r="H111" s="38">
        <v>0</v>
      </c>
      <c r="I111" s="201"/>
      <c r="J111" s="95">
        <v>0</v>
      </c>
      <c r="K111" s="38">
        <v>0</v>
      </c>
      <c r="L111" s="201"/>
      <c r="M111" s="95">
        <v>0</v>
      </c>
      <c r="N111" s="38">
        <v>0</v>
      </c>
      <c r="O111" s="201"/>
      <c r="P111" s="37">
        <v>0</v>
      </c>
      <c r="Q111" s="38">
        <v>0</v>
      </c>
      <c r="R111" s="201"/>
      <c r="S111" s="199" t="str">
        <f t="shared" ref="S111:S121" si="36">IF(T111&gt;U111,"Hiba","")</f>
        <v/>
      </c>
      <c r="T111" s="250">
        <f t="shared" ref="T111:T121" si="37">IF(G111+J111+M111+P111&gt;0,(H111+K111+N111+Q111)/(G111+J111+M111+P111),G111+J111+M111+P111)</f>
        <v>0</v>
      </c>
      <c r="U111" s="198">
        <v>30</v>
      </c>
      <c r="V111" s="256" t="str">
        <f t="shared" ref="V111:V121" si="38">IF(W111&gt;X111,"Hiba","")</f>
        <v/>
      </c>
      <c r="W111" s="258"/>
      <c r="X111" s="255"/>
    </row>
    <row r="112" spans="1:26" ht="13.95" customHeight="1">
      <c r="A112" s="62"/>
      <c r="B112" s="66"/>
      <c r="C112" s="66"/>
      <c r="D112" s="66"/>
      <c r="E112" s="98">
        <v>1</v>
      </c>
      <c r="F112" s="99">
        <v>2</v>
      </c>
      <c r="G112" s="37">
        <v>0</v>
      </c>
      <c r="H112" s="38">
        <v>0</v>
      </c>
      <c r="I112" s="201"/>
      <c r="J112" s="95">
        <v>0</v>
      </c>
      <c r="K112" s="38">
        <v>0</v>
      </c>
      <c r="L112" s="201"/>
      <c r="M112" s="95">
        <v>0</v>
      </c>
      <c r="N112" s="38">
        <v>0</v>
      </c>
      <c r="O112" s="201"/>
      <c r="P112" s="37">
        <v>0</v>
      </c>
      <c r="Q112" s="38">
        <v>0</v>
      </c>
      <c r="R112" s="201"/>
      <c r="S112" s="199" t="str">
        <f t="shared" si="36"/>
        <v/>
      </c>
      <c r="T112" s="250">
        <f t="shared" si="37"/>
        <v>0</v>
      </c>
      <c r="U112" s="198">
        <v>50</v>
      </c>
      <c r="V112" s="256" t="str">
        <f t="shared" si="38"/>
        <v/>
      </c>
      <c r="W112" s="258"/>
      <c r="X112" s="255"/>
    </row>
    <row r="113" spans="1:44" ht="13.95" customHeight="1">
      <c r="A113" s="62"/>
      <c r="B113" s="66"/>
      <c r="C113" s="66"/>
      <c r="D113" s="66"/>
      <c r="E113" s="98">
        <v>1</v>
      </c>
      <c r="F113" s="99" t="s">
        <v>27</v>
      </c>
      <c r="G113" s="37">
        <v>0</v>
      </c>
      <c r="H113" s="38">
        <v>0</v>
      </c>
      <c r="I113" s="202"/>
      <c r="J113" s="95">
        <v>0</v>
      </c>
      <c r="K113" s="38">
        <v>0</v>
      </c>
      <c r="L113" s="202"/>
      <c r="M113" s="95">
        <v>0</v>
      </c>
      <c r="N113" s="38">
        <v>0</v>
      </c>
      <c r="O113" s="202"/>
      <c r="P113" s="37">
        <v>0</v>
      </c>
      <c r="Q113" s="38">
        <v>0</v>
      </c>
      <c r="R113" s="202"/>
      <c r="S113" s="199" t="str">
        <f t="shared" si="36"/>
        <v/>
      </c>
      <c r="T113" s="250">
        <f t="shared" si="37"/>
        <v>0</v>
      </c>
      <c r="U113" s="198">
        <v>50</v>
      </c>
      <c r="V113" s="256" t="str">
        <f t="shared" si="38"/>
        <v/>
      </c>
      <c r="W113" s="258"/>
      <c r="X113" s="255"/>
    </row>
    <row r="114" spans="1:44" ht="13.95" customHeight="1">
      <c r="A114" s="62"/>
      <c r="B114" s="66"/>
      <c r="C114" s="66"/>
      <c r="D114" s="66"/>
      <c r="E114" s="69">
        <v>2</v>
      </c>
      <c r="F114" s="65">
        <v>0</v>
      </c>
      <c r="G114" s="22">
        <v>0</v>
      </c>
      <c r="H114" s="28">
        <v>0</v>
      </c>
      <c r="I114" s="29">
        <v>0</v>
      </c>
      <c r="J114" s="24">
        <v>0</v>
      </c>
      <c r="K114" s="28">
        <v>0</v>
      </c>
      <c r="L114" s="29">
        <v>0</v>
      </c>
      <c r="M114" s="22">
        <v>0</v>
      </c>
      <c r="N114" s="28">
        <v>0</v>
      </c>
      <c r="O114" s="31">
        <v>0</v>
      </c>
      <c r="P114" s="22">
        <v>0</v>
      </c>
      <c r="Q114" s="28">
        <v>0</v>
      </c>
      <c r="R114" s="29">
        <v>0</v>
      </c>
      <c r="S114" s="199" t="str">
        <f t="shared" si="36"/>
        <v/>
      </c>
      <c r="T114" s="250">
        <f t="shared" si="37"/>
        <v>0</v>
      </c>
      <c r="U114" s="198">
        <v>30</v>
      </c>
      <c r="V114" s="256" t="str">
        <f t="shared" si="38"/>
        <v/>
      </c>
      <c r="W114" s="250">
        <f>IF(G114+J114+M114+P114&gt;0,(I114+L114+O114+R114)/(G114+J114+M114+P114),G114+J114+M114+P114)</f>
        <v>0</v>
      </c>
      <c r="X114" s="198">
        <v>20</v>
      </c>
    </row>
    <row r="115" spans="1:44" ht="13.95" customHeight="1">
      <c r="A115" s="62"/>
      <c r="B115" s="66"/>
      <c r="C115" s="66"/>
      <c r="D115" s="66"/>
      <c r="E115" s="69">
        <v>2</v>
      </c>
      <c r="F115" s="65">
        <v>1</v>
      </c>
      <c r="G115" s="22">
        <v>0</v>
      </c>
      <c r="H115" s="28">
        <v>0</v>
      </c>
      <c r="I115" s="29">
        <v>0</v>
      </c>
      <c r="J115" s="24">
        <v>0</v>
      </c>
      <c r="K115" s="28">
        <v>0</v>
      </c>
      <c r="L115" s="29">
        <v>0</v>
      </c>
      <c r="M115" s="22">
        <v>0</v>
      </c>
      <c r="N115" s="28">
        <v>0</v>
      </c>
      <c r="O115" s="31">
        <v>0</v>
      </c>
      <c r="P115" s="22">
        <v>0</v>
      </c>
      <c r="Q115" s="28">
        <v>0</v>
      </c>
      <c r="R115" s="29">
        <v>0</v>
      </c>
      <c r="S115" s="199" t="str">
        <f t="shared" si="36"/>
        <v/>
      </c>
      <c r="T115" s="250">
        <f t="shared" si="37"/>
        <v>0</v>
      </c>
      <c r="U115" s="198">
        <v>50</v>
      </c>
      <c r="V115" s="256" t="str">
        <f t="shared" si="38"/>
        <v/>
      </c>
      <c r="W115" s="250">
        <f t="shared" ref="W115:W121" si="39">IF(G115+J115+M115+P115&gt;0,(I115+L115+O115+R115)/(G115+J115+M115+P115),G115+J115+M115+P115)</f>
        <v>0</v>
      </c>
      <c r="X115" s="198">
        <v>20</v>
      </c>
    </row>
    <row r="116" spans="1:44" ht="13.95" customHeight="1">
      <c r="A116" s="62"/>
      <c r="B116" s="66"/>
      <c r="C116" s="66"/>
      <c r="D116" s="66"/>
      <c r="E116" s="69">
        <v>2</v>
      </c>
      <c r="F116" s="67">
        <v>2</v>
      </c>
      <c r="G116" s="22">
        <v>0</v>
      </c>
      <c r="H116" s="28">
        <v>0</v>
      </c>
      <c r="I116" s="29">
        <v>0</v>
      </c>
      <c r="J116" s="24">
        <v>0</v>
      </c>
      <c r="K116" s="28">
        <v>0</v>
      </c>
      <c r="L116" s="29">
        <v>0</v>
      </c>
      <c r="M116" s="22">
        <v>0</v>
      </c>
      <c r="N116" s="28">
        <v>0</v>
      </c>
      <c r="O116" s="31">
        <v>0</v>
      </c>
      <c r="P116" s="22">
        <v>0</v>
      </c>
      <c r="Q116" s="28">
        <v>0</v>
      </c>
      <c r="R116" s="29">
        <v>0</v>
      </c>
      <c r="S116" s="199" t="str">
        <f t="shared" si="36"/>
        <v/>
      </c>
      <c r="T116" s="250">
        <f t="shared" si="37"/>
        <v>0</v>
      </c>
      <c r="U116" s="198">
        <v>50</v>
      </c>
      <c r="V116" s="256" t="str">
        <f t="shared" si="38"/>
        <v/>
      </c>
      <c r="W116" s="250">
        <f t="shared" si="39"/>
        <v>0</v>
      </c>
      <c r="X116" s="198">
        <v>20</v>
      </c>
    </row>
    <row r="117" spans="1:44" ht="13.95" customHeight="1">
      <c r="A117" s="62"/>
      <c r="B117" s="66"/>
      <c r="C117" s="66"/>
      <c r="D117" s="66"/>
      <c r="E117" s="69">
        <v>2</v>
      </c>
      <c r="F117" s="67" t="s">
        <v>27</v>
      </c>
      <c r="G117" s="22">
        <v>0</v>
      </c>
      <c r="H117" s="28">
        <v>0</v>
      </c>
      <c r="I117" s="29">
        <v>0</v>
      </c>
      <c r="J117" s="24">
        <v>0</v>
      </c>
      <c r="K117" s="28">
        <v>0</v>
      </c>
      <c r="L117" s="29">
        <v>0</v>
      </c>
      <c r="M117" s="22">
        <v>0</v>
      </c>
      <c r="N117" s="28">
        <v>0</v>
      </c>
      <c r="O117" s="31">
        <v>0</v>
      </c>
      <c r="P117" s="22">
        <v>0</v>
      </c>
      <c r="Q117" s="28">
        <v>0</v>
      </c>
      <c r="R117" s="29">
        <v>0</v>
      </c>
      <c r="S117" s="199" t="str">
        <f t="shared" si="36"/>
        <v/>
      </c>
      <c r="T117" s="250">
        <f t="shared" si="37"/>
        <v>0</v>
      </c>
      <c r="U117" s="198">
        <v>50</v>
      </c>
      <c r="V117" s="256" t="str">
        <f t="shared" si="38"/>
        <v/>
      </c>
      <c r="W117" s="250">
        <f t="shared" si="39"/>
        <v>0</v>
      </c>
      <c r="X117" s="198">
        <v>20</v>
      </c>
    </row>
    <row r="118" spans="1:44" ht="13.95" customHeight="1">
      <c r="A118" s="62"/>
      <c r="B118" s="66"/>
      <c r="C118" s="66"/>
      <c r="D118" s="66"/>
      <c r="E118" s="69">
        <v>3</v>
      </c>
      <c r="F118" s="65">
        <v>0</v>
      </c>
      <c r="G118" s="22">
        <v>0</v>
      </c>
      <c r="H118" s="28">
        <v>0</v>
      </c>
      <c r="I118" s="29">
        <v>0</v>
      </c>
      <c r="J118" s="24">
        <v>0</v>
      </c>
      <c r="K118" s="28">
        <v>0</v>
      </c>
      <c r="L118" s="29">
        <v>0</v>
      </c>
      <c r="M118" s="22">
        <v>0</v>
      </c>
      <c r="N118" s="28">
        <v>0</v>
      </c>
      <c r="O118" s="31">
        <v>0</v>
      </c>
      <c r="P118" s="22">
        <v>0</v>
      </c>
      <c r="Q118" s="28">
        <v>0</v>
      </c>
      <c r="R118" s="29">
        <v>0</v>
      </c>
      <c r="S118" s="199" t="str">
        <f t="shared" si="36"/>
        <v/>
      </c>
      <c r="T118" s="250">
        <f t="shared" si="37"/>
        <v>0</v>
      </c>
      <c r="U118" s="198">
        <v>50</v>
      </c>
      <c r="V118" s="256" t="str">
        <f t="shared" si="38"/>
        <v/>
      </c>
      <c r="W118" s="250">
        <f t="shared" si="39"/>
        <v>0</v>
      </c>
      <c r="X118" s="198">
        <v>30</v>
      </c>
    </row>
    <row r="119" spans="1:44" ht="13.95" customHeight="1">
      <c r="A119" s="62"/>
      <c r="B119" s="66"/>
      <c r="C119" s="66"/>
      <c r="D119" s="66"/>
      <c r="E119" s="69">
        <v>3</v>
      </c>
      <c r="F119" s="65">
        <v>1</v>
      </c>
      <c r="G119" s="22">
        <v>0</v>
      </c>
      <c r="H119" s="28">
        <v>0</v>
      </c>
      <c r="I119" s="29">
        <v>0</v>
      </c>
      <c r="J119" s="24">
        <v>0</v>
      </c>
      <c r="K119" s="28">
        <v>0</v>
      </c>
      <c r="L119" s="29">
        <v>0</v>
      </c>
      <c r="M119" s="22">
        <v>0</v>
      </c>
      <c r="N119" s="28">
        <v>0</v>
      </c>
      <c r="O119" s="31">
        <v>0</v>
      </c>
      <c r="P119" s="22">
        <v>0</v>
      </c>
      <c r="Q119" s="28">
        <v>0</v>
      </c>
      <c r="R119" s="29">
        <v>0</v>
      </c>
      <c r="S119" s="199" t="str">
        <f t="shared" si="36"/>
        <v/>
      </c>
      <c r="T119" s="250">
        <f t="shared" si="37"/>
        <v>0</v>
      </c>
      <c r="U119" s="198">
        <v>50</v>
      </c>
      <c r="V119" s="256" t="str">
        <f t="shared" si="38"/>
        <v/>
      </c>
      <c r="W119" s="250">
        <f t="shared" si="39"/>
        <v>0</v>
      </c>
      <c r="X119" s="198">
        <v>30</v>
      </c>
    </row>
    <row r="120" spans="1:44" ht="13.95" customHeight="1">
      <c r="A120" s="62"/>
      <c r="B120" s="66"/>
      <c r="C120" s="66"/>
      <c r="D120" s="66"/>
      <c r="E120" s="69">
        <v>3</v>
      </c>
      <c r="F120" s="67">
        <v>2</v>
      </c>
      <c r="G120" s="22">
        <v>0</v>
      </c>
      <c r="H120" s="28">
        <v>0</v>
      </c>
      <c r="I120" s="29">
        <v>0</v>
      </c>
      <c r="J120" s="24">
        <v>0</v>
      </c>
      <c r="K120" s="28">
        <v>0</v>
      </c>
      <c r="L120" s="29">
        <v>0</v>
      </c>
      <c r="M120" s="22">
        <v>0</v>
      </c>
      <c r="N120" s="28">
        <v>0</v>
      </c>
      <c r="O120" s="31">
        <v>0</v>
      </c>
      <c r="P120" s="22">
        <v>0</v>
      </c>
      <c r="Q120" s="28">
        <v>0</v>
      </c>
      <c r="R120" s="29">
        <v>0</v>
      </c>
      <c r="S120" s="199" t="str">
        <f t="shared" si="36"/>
        <v/>
      </c>
      <c r="T120" s="250">
        <f t="shared" si="37"/>
        <v>0</v>
      </c>
      <c r="U120" s="198">
        <v>50</v>
      </c>
      <c r="V120" s="256" t="str">
        <f t="shared" si="38"/>
        <v/>
      </c>
      <c r="W120" s="250">
        <f t="shared" si="39"/>
        <v>0</v>
      </c>
      <c r="X120" s="198">
        <v>30</v>
      </c>
    </row>
    <row r="121" spans="1:44" ht="13.95" customHeight="1" thickBot="1">
      <c r="A121" s="63"/>
      <c r="B121" s="64"/>
      <c r="C121" s="64"/>
      <c r="D121" s="64"/>
      <c r="E121" s="70">
        <v>3</v>
      </c>
      <c r="F121" s="68" t="s">
        <v>27</v>
      </c>
      <c r="G121" s="22">
        <v>0</v>
      </c>
      <c r="H121" s="28">
        <v>0</v>
      </c>
      <c r="I121" s="29">
        <v>0</v>
      </c>
      <c r="J121" s="24">
        <v>0</v>
      </c>
      <c r="K121" s="28">
        <v>0</v>
      </c>
      <c r="L121" s="29">
        <v>0</v>
      </c>
      <c r="M121" s="22">
        <v>0</v>
      </c>
      <c r="N121" s="28">
        <v>0</v>
      </c>
      <c r="O121" s="31">
        <v>0</v>
      </c>
      <c r="P121" s="22">
        <v>0</v>
      </c>
      <c r="Q121" s="28">
        <v>0</v>
      </c>
      <c r="R121" s="29">
        <v>0</v>
      </c>
      <c r="S121" s="199" t="str">
        <f t="shared" si="36"/>
        <v/>
      </c>
      <c r="T121" s="250">
        <f t="shared" si="37"/>
        <v>0</v>
      </c>
      <c r="U121" s="198">
        <v>50</v>
      </c>
      <c r="V121" s="256" t="str">
        <f t="shared" si="38"/>
        <v/>
      </c>
      <c r="W121" s="250">
        <f t="shared" si="39"/>
        <v>0</v>
      </c>
      <c r="X121" s="198">
        <v>30</v>
      </c>
    </row>
    <row r="122" spans="1:44" ht="19.95" customHeight="1" thickBot="1">
      <c r="A122" s="60" t="s">
        <v>11</v>
      </c>
      <c r="B122" s="61"/>
      <c r="C122" s="61"/>
      <c r="D122" s="61"/>
      <c r="E122" s="118"/>
      <c r="F122" s="119"/>
      <c r="G122" s="21">
        <f t="shared" ref="G122:R122" si="40">SUM(G110:G121)</f>
        <v>0</v>
      </c>
      <c r="H122" s="26">
        <f t="shared" si="40"/>
        <v>0</v>
      </c>
      <c r="I122" s="27">
        <f t="shared" si="40"/>
        <v>0</v>
      </c>
      <c r="J122" s="23">
        <f t="shared" si="40"/>
        <v>0</v>
      </c>
      <c r="K122" s="26">
        <f t="shared" si="40"/>
        <v>0</v>
      </c>
      <c r="L122" s="27">
        <f t="shared" si="40"/>
        <v>0</v>
      </c>
      <c r="M122" s="21">
        <f t="shared" si="40"/>
        <v>0</v>
      </c>
      <c r="N122" s="26">
        <f t="shared" si="40"/>
        <v>0</v>
      </c>
      <c r="O122" s="30">
        <f t="shared" si="40"/>
        <v>0</v>
      </c>
      <c r="P122" s="21">
        <f t="shared" si="40"/>
        <v>0</v>
      </c>
      <c r="Q122" s="26">
        <f t="shared" si="40"/>
        <v>0</v>
      </c>
      <c r="R122" s="27">
        <f t="shared" si="40"/>
        <v>0</v>
      </c>
      <c r="S122" s="276"/>
      <c r="T122" s="262"/>
      <c r="U122" s="254"/>
      <c r="V122" s="286"/>
      <c r="W122" s="262"/>
      <c r="X122" s="18"/>
    </row>
    <row r="123" spans="1:44" ht="30" customHeight="1" thickBot="1">
      <c r="A123" s="15"/>
      <c r="P123" s="263">
        <f>G122+J122+M122+P122</f>
        <v>0</v>
      </c>
      <c r="Q123" s="264">
        <f>H122+K122+N122+Q122</f>
        <v>0</v>
      </c>
      <c r="R123" s="264">
        <f>I122+L122+O122+R122</f>
        <v>0</v>
      </c>
      <c r="S123" s="286"/>
      <c r="T123" s="252"/>
      <c r="U123" s="252"/>
      <c r="V123" s="286"/>
      <c r="W123" s="18"/>
      <c r="X123" s="18"/>
    </row>
    <row r="124" spans="1:44" ht="13.8" customHeight="1" thickBot="1">
      <c r="A124" s="463" t="s">
        <v>66</v>
      </c>
      <c r="B124" s="464"/>
      <c r="C124" s="464"/>
      <c r="D124" s="464"/>
      <c r="E124" s="464"/>
      <c r="F124" s="465"/>
      <c r="G124" s="426" t="str">
        <f>$G$15</f>
        <v>40-70 m2 hasznos alapterület</v>
      </c>
      <c r="H124" s="427"/>
      <c r="I124" s="428"/>
      <c r="J124" s="426" t="str">
        <f>$J$15</f>
        <v>70,01-90 m2 hasznos alapterület</v>
      </c>
      <c r="K124" s="427"/>
      <c r="L124" s="428"/>
      <c r="M124" s="426" t="str">
        <f>$M$15</f>
        <v>90,01-110 m2 hasznos alapterület</v>
      </c>
      <c r="N124" s="427"/>
      <c r="O124" s="427"/>
      <c r="P124" s="426" t="str">
        <f>$P$15</f>
        <v>110,01 m2-  hasznos alapterület</v>
      </c>
      <c r="Q124" s="427"/>
      <c r="R124" s="428"/>
      <c r="S124" s="203"/>
      <c r="T124" s="252"/>
      <c r="U124" s="252"/>
      <c r="V124" s="286"/>
      <c r="W124" s="18"/>
      <c r="X124" s="18"/>
      <c r="AA124" s="417" t="s">
        <v>65</v>
      </c>
      <c r="AB124" s="418"/>
      <c r="AC124" s="418"/>
      <c r="AD124" s="418"/>
      <c r="AE124" s="418"/>
      <c r="AF124" s="419"/>
      <c r="AG124" s="426" t="str">
        <f>$G$15</f>
        <v>40-70 m2 hasznos alapterület</v>
      </c>
      <c r="AH124" s="427"/>
      <c r="AI124" s="428"/>
      <c r="AJ124" s="426" t="str">
        <f>$J$15</f>
        <v>70,01-90 m2 hasznos alapterület</v>
      </c>
      <c r="AK124" s="427"/>
      <c r="AL124" s="428"/>
      <c r="AM124" s="426" t="str">
        <f>$M$15</f>
        <v>90,01-110 m2 hasznos alapterület</v>
      </c>
      <c r="AN124" s="427"/>
      <c r="AO124" s="427"/>
      <c r="AP124" s="426" t="str">
        <f>$P$15</f>
        <v>110,01 m2-  hasznos alapterület</v>
      </c>
      <c r="AQ124" s="427"/>
      <c r="AR124" s="428"/>
    </row>
    <row r="125" spans="1:44" ht="13.2" customHeight="1">
      <c r="A125" s="466"/>
      <c r="B125" s="467"/>
      <c r="C125" s="467"/>
      <c r="D125" s="467"/>
      <c r="E125" s="467"/>
      <c r="F125" s="468"/>
      <c r="G125" s="429" t="s">
        <v>20</v>
      </c>
      <c r="H125" s="430"/>
      <c r="I125" s="8" t="s">
        <v>39</v>
      </c>
      <c r="J125" s="429" t="s">
        <v>20</v>
      </c>
      <c r="K125" s="430"/>
      <c r="L125" s="8" t="s">
        <v>39</v>
      </c>
      <c r="M125" s="429" t="s">
        <v>20</v>
      </c>
      <c r="N125" s="430"/>
      <c r="O125" s="8" t="s">
        <v>39</v>
      </c>
      <c r="P125" s="429" t="s">
        <v>20</v>
      </c>
      <c r="Q125" s="430"/>
      <c r="R125" s="8" t="s">
        <v>39</v>
      </c>
      <c r="S125" s="283"/>
      <c r="T125" s="252"/>
      <c r="U125" s="252"/>
      <c r="V125" s="286"/>
      <c r="W125" s="18"/>
      <c r="X125" s="18"/>
      <c r="AA125" s="420"/>
      <c r="AB125" s="421"/>
      <c r="AC125" s="421"/>
      <c r="AD125" s="421"/>
      <c r="AE125" s="421"/>
      <c r="AF125" s="422"/>
      <c r="AG125" s="429" t="s">
        <v>20</v>
      </c>
      <c r="AH125" s="430"/>
      <c r="AI125" s="8" t="s">
        <v>39</v>
      </c>
      <c r="AJ125" s="429" t="s">
        <v>20</v>
      </c>
      <c r="AK125" s="430"/>
      <c r="AL125" s="8" t="s">
        <v>39</v>
      </c>
      <c r="AM125" s="429" t="s">
        <v>20</v>
      </c>
      <c r="AN125" s="430"/>
      <c r="AO125" s="8" t="s">
        <v>39</v>
      </c>
      <c r="AP125" s="429" t="s">
        <v>20</v>
      </c>
      <c r="AQ125" s="430"/>
      <c r="AR125" s="8" t="s">
        <v>39</v>
      </c>
    </row>
    <row r="126" spans="1:44" ht="13.8" customHeight="1" thickBot="1">
      <c r="A126" s="469"/>
      <c r="B126" s="470"/>
      <c r="C126" s="470"/>
      <c r="D126" s="470"/>
      <c r="E126" s="470"/>
      <c r="F126" s="471"/>
      <c r="G126" s="5" t="s">
        <v>2</v>
      </c>
      <c r="H126" s="7" t="s">
        <v>3</v>
      </c>
      <c r="I126" s="6" t="s">
        <v>38</v>
      </c>
      <c r="J126" s="5" t="s">
        <v>2</v>
      </c>
      <c r="K126" s="7" t="s">
        <v>3</v>
      </c>
      <c r="L126" s="6" t="s">
        <v>38</v>
      </c>
      <c r="M126" s="5" t="s">
        <v>2</v>
      </c>
      <c r="N126" s="7" t="s">
        <v>3</v>
      </c>
      <c r="O126" s="6" t="s">
        <v>38</v>
      </c>
      <c r="P126" s="5" t="s">
        <v>2</v>
      </c>
      <c r="Q126" s="7" t="s">
        <v>3</v>
      </c>
      <c r="R126" s="6" t="s">
        <v>38</v>
      </c>
      <c r="S126" s="283"/>
      <c r="T126" s="451" t="s">
        <v>40</v>
      </c>
      <c r="U126" s="451"/>
      <c r="V126" s="286"/>
      <c r="W126" s="451" t="s">
        <v>42</v>
      </c>
      <c r="X126" s="451"/>
      <c r="AA126" s="423"/>
      <c r="AB126" s="424"/>
      <c r="AC126" s="424"/>
      <c r="AD126" s="424"/>
      <c r="AE126" s="424"/>
      <c r="AF126" s="425"/>
      <c r="AG126" s="5" t="s">
        <v>2</v>
      </c>
      <c r="AH126" s="7" t="s">
        <v>3</v>
      </c>
      <c r="AI126" s="6" t="s">
        <v>38</v>
      </c>
      <c r="AJ126" s="5" t="s">
        <v>2</v>
      </c>
      <c r="AK126" s="7" t="s">
        <v>3</v>
      </c>
      <c r="AL126" s="6" t="s">
        <v>38</v>
      </c>
      <c r="AM126" s="5" t="s">
        <v>2</v>
      </c>
      <c r="AN126" s="7" t="s">
        <v>3</v>
      </c>
      <c r="AO126" s="6" t="s">
        <v>38</v>
      </c>
      <c r="AP126" s="5" t="s">
        <v>2</v>
      </c>
      <c r="AQ126" s="7" t="s">
        <v>3</v>
      </c>
      <c r="AR126" s="6" t="s">
        <v>38</v>
      </c>
    </row>
    <row r="127" spans="1:44" ht="13.8" customHeight="1" thickBot="1">
      <c r="A127" s="58" t="s">
        <v>28</v>
      </c>
      <c r="B127" s="59"/>
      <c r="C127" s="59"/>
      <c r="D127" s="59"/>
      <c r="E127" s="82" t="s">
        <v>26</v>
      </c>
      <c r="F127" s="83" t="s">
        <v>25</v>
      </c>
      <c r="G127" s="71" t="s">
        <v>0</v>
      </c>
      <c r="H127" s="72" t="s">
        <v>1</v>
      </c>
      <c r="I127" s="73" t="s">
        <v>1</v>
      </c>
      <c r="J127" s="71" t="s">
        <v>0</v>
      </c>
      <c r="K127" s="72" t="s">
        <v>1</v>
      </c>
      <c r="L127" s="73" t="s">
        <v>1</v>
      </c>
      <c r="M127" s="71" t="s">
        <v>0</v>
      </c>
      <c r="N127" s="72" t="s">
        <v>1</v>
      </c>
      <c r="O127" s="73" t="s">
        <v>1</v>
      </c>
      <c r="P127" s="71" t="s">
        <v>0</v>
      </c>
      <c r="Q127" s="72" t="s">
        <v>1</v>
      </c>
      <c r="R127" s="73" t="s">
        <v>1</v>
      </c>
      <c r="S127" s="285" t="s">
        <v>29</v>
      </c>
      <c r="T127" s="253" t="s">
        <v>41</v>
      </c>
      <c r="U127" s="196" t="s">
        <v>9</v>
      </c>
      <c r="V127" s="285" t="s">
        <v>29</v>
      </c>
      <c r="W127" s="253" t="s">
        <v>41</v>
      </c>
      <c r="X127" s="196" t="s">
        <v>9</v>
      </c>
      <c r="AA127" s="58" t="s">
        <v>28</v>
      </c>
      <c r="AB127" s="59"/>
      <c r="AC127" s="59"/>
      <c r="AD127" s="59"/>
      <c r="AE127" s="82" t="s">
        <v>26</v>
      </c>
      <c r="AF127" s="83" t="s">
        <v>25</v>
      </c>
      <c r="AG127" s="71" t="s">
        <v>0</v>
      </c>
      <c r="AH127" s="72" t="s">
        <v>1</v>
      </c>
      <c r="AI127" s="73" t="s">
        <v>1</v>
      </c>
      <c r="AJ127" s="71" t="s">
        <v>0</v>
      </c>
      <c r="AK127" s="72" t="s">
        <v>1</v>
      </c>
      <c r="AL127" s="73" t="s">
        <v>1</v>
      </c>
      <c r="AM127" s="71" t="s">
        <v>0</v>
      </c>
      <c r="AN127" s="72" t="s">
        <v>1</v>
      </c>
      <c r="AO127" s="84" t="s">
        <v>1</v>
      </c>
      <c r="AP127" s="71" t="s">
        <v>0</v>
      </c>
      <c r="AQ127" s="72" t="s">
        <v>1</v>
      </c>
      <c r="AR127" s="73" t="s">
        <v>1</v>
      </c>
    </row>
    <row r="128" spans="1:44" ht="13.95" customHeight="1">
      <c r="A128" s="62"/>
      <c r="B128" s="66"/>
      <c r="C128" s="66"/>
      <c r="D128" s="66"/>
      <c r="E128" s="93">
        <v>1</v>
      </c>
      <c r="F128" s="94">
        <v>0</v>
      </c>
      <c r="G128" s="37">
        <v>0</v>
      </c>
      <c r="H128" s="38">
        <v>0</v>
      </c>
      <c r="I128" s="200"/>
      <c r="J128" s="95">
        <v>0</v>
      </c>
      <c r="K128" s="38">
        <v>0</v>
      </c>
      <c r="L128" s="200"/>
      <c r="M128" s="95">
        <v>0</v>
      </c>
      <c r="N128" s="38">
        <v>0</v>
      </c>
      <c r="O128" s="200"/>
      <c r="P128" s="37">
        <v>0</v>
      </c>
      <c r="Q128" s="38">
        <v>0</v>
      </c>
      <c r="R128" s="200"/>
      <c r="S128" s="197" t="str">
        <f>IF(T128&gt;U128,"Hiba","")</f>
        <v/>
      </c>
      <c r="T128" s="249">
        <f>IF(G128+J128+M128+P128&gt;0,(H128+K128+N128+Q128)/(G128+J128+M128+P128),G128+J128+M128+P128)</f>
        <v>0</v>
      </c>
      <c r="U128" s="198">
        <v>15</v>
      </c>
      <c r="V128" s="256" t="str">
        <f>IF(W128&gt;X128,"Hiba","")</f>
        <v/>
      </c>
      <c r="W128" s="257"/>
      <c r="X128" s="255"/>
      <c r="AA128" s="62"/>
      <c r="AB128" s="66"/>
      <c r="AC128" s="66"/>
      <c r="AD128" s="66"/>
      <c r="AE128" s="93">
        <v>1</v>
      </c>
      <c r="AF128" s="94">
        <v>0</v>
      </c>
      <c r="AG128" s="37">
        <v>0</v>
      </c>
      <c r="AH128" s="38">
        <v>0</v>
      </c>
      <c r="AI128" s="200"/>
      <c r="AJ128" s="95">
        <v>0</v>
      </c>
      <c r="AK128" s="38">
        <v>0</v>
      </c>
      <c r="AL128" s="200"/>
      <c r="AM128" s="95">
        <v>0</v>
      </c>
      <c r="AN128" s="38">
        <v>0</v>
      </c>
      <c r="AO128" s="200"/>
      <c r="AP128" s="37">
        <v>0</v>
      </c>
      <c r="AQ128" s="38">
        <v>0</v>
      </c>
      <c r="AR128" s="200"/>
    </row>
    <row r="129" spans="1:44" ht="13.95" customHeight="1">
      <c r="A129" s="62"/>
      <c r="B129" s="66"/>
      <c r="C129" s="66"/>
      <c r="D129" s="66"/>
      <c r="E129" s="96">
        <v>1</v>
      </c>
      <c r="F129" s="97">
        <v>1</v>
      </c>
      <c r="G129" s="37">
        <v>0</v>
      </c>
      <c r="H129" s="38">
        <v>0</v>
      </c>
      <c r="I129" s="201"/>
      <c r="J129" s="95">
        <v>0</v>
      </c>
      <c r="K129" s="38">
        <v>0</v>
      </c>
      <c r="L129" s="201"/>
      <c r="M129" s="95">
        <v>0</v>
      </c>
      <c r="N129" s="38">
        <v>0</v>
      </c>
      <c r="O129" s="201"/>
      <c r="P129" s="37">
        <v>0</v>
      </c>
      <c r="Q129" s="38">
        <v>0</v>
      </c>
      <c r="R129" s="201"/>
      <c r="S129" s="199" t="str">
        <f t="shared" ref="S129:S139" si="41">IF(T129&gt;U129,"Hiba","")</f>
        <v/>
      </c>
      <c r="T129" s="250">
        <f t="shared" ref="T129:T139" si="42">IF(G129+J129+M129+P129&gt;0,(H129+K129+N129+Q129)/(G129+J129+M129+P129),G129+J129+M129+P129)</f>
        <v>0</v>
      </c>
      <c r="U129" s="198">
        <v>30</v>
      </c>
      <c r="V129" s="256" t="str">
        <f t="shared" ref="V129:V139" si="43">IF(W129&gt;X129,"Hiba","")</f>
        <v/>
      </c>
      <c r="W129" s="258"/>
      <c r="X129" s="255"/>
      <c r="AA129" s="62"/>
      <c r="AB129" s="66"/>
      <c r="AC129" s="66"/>
      <c r="AD129" s="66"/>
      <c r="AE129" s="96">
        <v>1</v>
      </c>
      <c r="AF129" s="97">
        <v>1</v>
      </c>
      <c r="AG129" s="37">
        <v>0</v>
      </c>
      <c r="AH129" s="38">
        <v>0</v>
      </c>
      <c r="AI129" s="201"/>
      <c r="AJ129" s="95">
        <v>0</v>
      </c>
      <c r="AK129" s="38">
        <v>0</v>
      </c>
      <c r="AL129" s="201"/>
      <c r="AM129" s="95">
        <v>0</v>
      </c>
      <c r="AN129" s="38">
        <v>0</v>
      </c>
      <c r="AO129" s="201"/>
      <c r="AP129" s="37">
        <v>0</v>
      </c>
      <c r="AQ129" s="38">
        <v>0</v>
      </c>
      <c r="AR129" s="201"/>
    </row>
    <row r="130" spans="1:44" ht="13.95" customHeight="1">
      <c r="A130" s="62"/>
      <c r="B130" s="66"/>
      <c r="C130" s="66"/>
      <c r="D130" s="66"/>
      <c r="E130" s="98">
        <v>1</v>
      </c>
      <c r="F130" s="99">
        <v>2</v>
      </c>
      <c r="G130" s="37">
        <v>0</v>
      </c>
      <c r="H130" s="38">
        <v>0</v>
      </c>
      <c r="I130" s="201"/>
      <c r="J130" s="95">
        <v>0</v>
      </c>
      <c r="K130" s="38">
        <v>0</v>
      </c>
      <c r="L130" s="201"/>
      <c r="M130" s="95">
        <v>0</v>
      </c>
      <c r="N130" s="38">
        <v>0</v>
      </c>
      <c r="O130" s="201"/>
      <c r="P130" s="37">
        <v>0</v>
      </c>
      <c r="Q130" s="38">
        <v>0</v>
      </c>
      <c r="R130" s="201"/>
      <c r="S130" s="199" t="str">
        <f t="shared" si="41"/>
        <v/>
      </c>
      <c r="T130" s="250">
        <f t="shared" si="42"/>
        <v>0</v>
      </c>
      <c r="U130" s="198">
        <v>50</v>
      </c>
      <c r="V130" s="256" t="str">
        <f t="shared" si="43"/>
        <v/>
      </c>
      <c r="W130" s="258"/>
      <c r="X130" s="255"/>
      <c r="AA130" s="62"/>
      <c r="AB130" s="66"/>
      <c r="AC130" s="66"/>
      <c r="AD130" s="66"/>
      <c r="AE130" s="98">
        <v>1</v>
      </c>
      <c r="AF130" s="99">
        <v>2</v>
      </c>
      <c r="AG130" s="37">
        <v>0</v>
      </c>
      <c r="AH130" s="38">
        <v>0</v>
      </c>
      <c r="AI130" s="201"/>
      <c r="AJ130" s="95">
        <v>0</v>
      </c>
      <c r="AK130" s="38">
        <v>0</v>
      </c>
      <c r="AL130" s="201"/>
      <c r="AM130" s="95">
        <v>0</v>
      </c>
      <c r="AN130" s="38">
        <v>0</v>
      </c>
      <c r="AO130" s="201"/>
      <c r="AP130" s="37">
        <v>0</v>
      </c>
      <c r="AQ130" s="38">
        <v>0</v>
      </c>
      <c r="AR130" s="201"/>
    </row>
    <row r="131" spans="1:44" ht="13.95" customHeight="1">
      <c r="A131" s="62"/>
      <c r="B131" s="66"/>
      <c r="C131" s="66"/>
      <c r="D131" s="66"/>
      <c r="E131" s="98">
        <v>1</v>
      </c>
      <c r="F131" s="99" t="s">
        <v>27</v>
      </c>
      <c r="G131" s="37">
        <v>0</v>
      </c>
      <c r="H131" s="38">
        <v>0</v>
      </c>
      <c r="I131" s="202"/>
      <c r="J131" s="95">
        <v>0</v>
      </c>
      <c r="K131" s="38">
        <v>0</v>
      </c>
      <c r="L131" s="202"/>
      <c r="M131" s="95">
        <v>0</v>
      </c>
      <c r="N131" s="38">
        <v>0</v>
      </c>
      <c r="O131" s="202"/>
      <c r="P131" s="37">
        <v>0</v>
      </c>
      <c r="Q131" s="38">
        <v>0</v>
      </c>
      <c r="R131" s="202"/>
      <c r="S131" s="199" t="str">
        <f t="shared" si="41"/>
        <v/>
      </c>
      <c r="T131" s="250">
        <f t="shared" si="42"/>
        <v>0</v>
      </c>
      <c r="U131" s="198">
        <v>50</v>
      </c>
      <c r="V131" s="256" t="str">
        <f t="shared" si="43"/>
        <v/>
      </c>
      <c r="W131" s="258"/>
      <c r="X131" s="255"/>
      <c r="AA131" s="62"/>
      <c r="AB131" s="66"/>
      <c r="AC131" s="66"/>
      <c r="AD131" s="66"/>
      <c r="AE131" s="98">
        <v>1</v>
      </c>
      <c r="AF131" s="99" t="s">
        <v>27</v>
      </c>
      <c r="AG131" s="37">
        <v>0</v>
      </c>
      <c r="AH131" s="38">
        <v>0</v>
      </c>
      <c r="AI131" s="202"/>
      <c r="AJ131" s="95">
        <v>0</v>
      </c>
      <c r="AK131" s="38">
        <v>0</v>
      </c>
      <c r="AL131" s="202"/>
      <c r="AM131" s="95">
        <v>0</v>
      </c>
      <c r="AN131" s="38">
        <v>0</v>
      </c>
      <c r="AO131" s="202"/>
      <c r="AP131" s="37">
        <v>0</v>
      </c>
      <c r="AQ131" s="38">
        <v>0</v>
      </c>
      <c r="AR131" s="202"/>
    </row>
    <row r="132" spans="1:44" ht="13.95" customHeight="1">
      <c r="A132" s="62"/>
      <c r="B132" s="66"/>
      <c r="C132" s="66"/>
      <c r="D132" s="66"/>
      <c r="E132" s="69">
        <v>2</v>
      </c>
      <c r="F132" s="65">
        <v>0</v>
      </c>
      <c r="G132" s="22">
        <v>0</v>
      </c>
      <c r="H132" s="28">
        <v>0</v>
      </c>
      <c r="I132" s="29">
        <v>0</v>
      </c>
      <c r="J132" s="24">
        <v>0</v>
      </c>
      <c r="K132" s="28">
        <v>0</v>
      </c>
      <c r="L132" s="29">
        <v>0</v>
      </c>
      <c r="M132" s="22">
        <v>0</v>
      </c>
      <c r="N132" s="28">
        <v>0</v>
      </c>
      <c r="O132" s="31">
        <v>0</v>
      </c>
      <c r="P132" s="22">
        <v>0</v>
      </c>
      <c r="Q132" s="28">
        <v>0</v>
      </c>
      <c r="R132" s="29">
        <v>0</v>
      </c>
      <c r="S132" s="199" t="str">
        <f t="shared" si="41"/>
        <v/>
      </c>
      <c r="T132" s="250">
        <f t="shared" si="42"/>
        <v>0</v>
      </c>
      <c r="U132" s="198">
        <v>30</v>
      </c>
      <c r="V132" s="256" t="str">
        <f t="shared" si="43"/>
        <v/>
      </c>
      <c r="W132" s="250">
        <f>IF(G132+J132+M132+P132&gt;0,(I132+L132+O132+R132)/(G132+J132+M132+P132),G132+J132+M132+P132)</f>
        <v>0</v>
      </c>
      <c r="X132" s="198">
        <v>20</v>
      </c>
      <c r="AA132" s="62"/>
      <c r="AB132" s="66"/>
      <c r="AC132" s="66"/>
      <c r="AD132" s="66"/>
      <c r="AE132" s="69">
        <v>2</v>
      </c>
      <c r="AF132" s="65">
        <v>0</v>
      </c>
      <c r="AG132" s="22">
        <v>0</v>
      </c>
      <c r="AH132" s="28">
        <v>0</v>
      </c>
      <c r="AI132" s="29">
        <v>0</v>
      </c>
      <c r="AJ132" s="22">
        <v>0</v>
      </c>
      <c r="AK132" s="28">
        <v>0</v>
      </c>
      <c r="AL132" s="29">
        <v>0</v>
      </c>
      <c r="AM132" s="22">
        <v>0</v>
      </c>
      <c r="AN132" s="28">
        <v>0</v>
      </c>
      <c r="AO132" s="31">
        <v>0</v>
      </c>
      <c r="AP132" s="22">
        <v>0</v>
      </c>
      <c r="AQ132" s="28">
        <v>0</v>
      </c>
      <c r="AR132" s="29">
        <v>0</v>
      </c>
    </row>
    <row r="133" spans="1:44" ht="13.95" customHeight="1">
      <c r="A133" s="62"/>
      <c r="B133" s="66"/>
      <c r="C133" s="66"/>
      <c r="D133" s="66"/>
      <c r="E133" s="69">
        <v>2</v>
      </c>
      <c r="F133" s="65">
        <v>1</v>
      </c>
      <c r="G133" s="22">
        <v>0</v>
      </c>
      <c r="H133" s="28">
        <v>0</v>
      </c>
      <c r="I133" s="29">
        <v>0</v>
      </c>
      <c r="J133" s="24">
        <v>0</v>
      </c>
      <c r="K133" s="28">
        <v>0</v>
      </c>
      <c r="L133" s="29">
        <v>0</v>
      </c>
      <c r="M133" s="22">
        <v>0</v>
      </c>
      <c r="N133" s="28">
        <v>0</v>
      </c>
      <c r="O133" s="31">
        <v>0</v>
      </c>
      <c r="P133" s="22">
        <v>0</v>
      </c>
      <c r="Q133" s="28">
        <v>0</v>
      </c>
      <c r="R133" s="29">
        <v>0</v>
      </c>
      <c r="S133" s="199" t="str">
        <f t="shared" si="41"/>
        <v/>
      </c>
      <c r="T133" s="250">
        <f t="shared" si="42"/>
        <v>0</v>
      </c>
      <c r="U133" s="198">
        <v>50</v>
      </c>
      <c r="V133" s="256" t="str">
        <f t="shared" si="43"/>
        <v/>
      </c>
      <c r="W133" s="250">
        <f t="shared" ref="W133:W139" si="44">IF(G133+J133+M133+P133&gt;0,(I133+L133+O133+R133)/(G133+J133+M133+P133),G133+J133+M133+P133)</f>
        <v>0</v>
      </c>
      <c r="X133" s="198">
        <v>20</v>
      </c>
      <c r="AA133" s="62"/>
      <c r="AB133" s="66"/>
      <c r="AC133" s="66"/>
      <c r="AD133" s="66"/>
      <c r="AE133" s="69">
        <v>2</v>
      </c>
      <c r="AF133" s="65">
        <v>1</v>
      </c>
      <c r="AG133" s="22">
        <v>0</v>
      </c>
      <c r="AH133" s="28">
        <v>0</v>
      </c>
      <c r="AI133" s="29">
        <v>0</v>
      </c>
      <c r="AJ133" s="22">
        <v>0</v>
      </c>
      <c r="AK133" s="28">
        <v>0</v>
      </c>
      <c r="AL133" s="29">
        <v>0</v>
      </c>
      <c r="AM133" s="22">
        <v>0</v>
      </c>
      <c r="AN133" s="28">
        <v>0</v>
      </c>
      <c r="AO133" s="31">
        <v>0</v>
      </c>
      <c r="AP133" s="22">
        <v>0</v>
      </c>
      <c r="AQ133" s="28">
        <v>0</v>
      </c>
      <c r="AR133" s="29">
        <v>0</v>
      </c>
    </row>
    <row r="134" spans="1:44" ht="13.95" customHeight="1">
      <c r="A134" s="62"/>
      <c r="B134" s="66"/>
      <c r="C134" s="66"/>
      <c r="D134" s="66"/>
      <c r="E134" s="69">
        <v>2</v>
      </c>
      <c r="F134" s="67">
        <v>2</v>
      </c>
      <c r="G134" s="22">
        <v>0</v>
      </c>
      <c r="H134" s="28">
        <v>0</v>
      </c>
      <c r="I134" s="29">
        <v>0</v>
      </c>
      <c r="J134" s="24">
        <v>0</v>
      </c>
      <c r="K134" s="28">
        <v>0</v>
      </c>
      <c r="L134" s="29">
        <v>0</v>
      </c>
      <c r="M134" s="22">
        <v>0</v>
      </c>
      <c r="N134" s="28">
        <v>0</v>
      </c>
      <c r="O134" s="31">
        <v>0</v>
      </c>
      <c r="P134" s="22">
        <v>0</v>
      </c>
      <c r="Q134" s="28">
        <v>0</v>
      </c>
      <c r="R134" s="29">
        <v>0</v>
      </c>
      <c r="S134" s="199" t="str">
        <f t="shared" si="41"/>
        <v/>
      </c>
      <c r="T134" s="250">
        <f t="shared" si="42"/>
        <v>0</v>
      </c>
      <c r="U134" s="198">
        <v>50</v>
      </c>
      <c r="V134" s="256" t="str">
        <f t="shared" si="43"/>
        <v/>
      </c>
      <c r="W134" s="250">
        <f t="shared" si="44"/>
        <v>0</v>
      </c>
      <c r="X134" s="198">
        <v>20</v>
      </c>
      <c r="AA134" s="62"/>
      <c r="AB134" s="66"/>
      <c r="AC134" s="66"/>
      <c r="AD134" s="66"/>
      <c r="AE134" s="69">
        <v>2</v>
      </c>
      <c r="AF134" s="67">
        <v>2</v>
      </c>
      <c r="AG134" s="22">
        <v>0</v>
      </c>
      <c r="AH134" s="28">
        <v>0</v>
      </c>
      <c r="AI134" s="29">
        <v>0</v>
      </c>
      <c r="AJ134" s="22">
        <v>0</v>
      </c>
      <c r="AK134" s="28">
        <v>0</v>
      </c>
      <c r="AL134" s="29">
        <v>0</v>
      </c>
      <c r="AM134" s="22">
        <v>0</v>
      </c>
      <c r="AN134" s="28">
        <v>0</v>
      </c>
      <c r="AO134" s="31">
        <v>0</v>
      </c>
      <c r="AP134" s="22">
        <v>0</v>
      </c>
      <c r="AQ134" s="28">
        <v>0</v>
      </c>
      <c r="AR134" s="29">
        <v>0</v>
      </c>
    </row>
    <row r="135" spans="1:44" ht="13.95" customHeight="1">
      <c r="A135" s="62"/>
      <c r="B135" s="66"/>
      <c r="C135" s="66"/>
      <c r="D135" s="66"/>
      <c r="E135" s="69">
        <v>2</v>
      </c>
      <c r="F135" s="67" t="s">
        <v>27</v>
      </c>
      <c r="G135" s="22">
        <v>0</v>
      </c>
      <c r="H135" s="28">
        <v>0</v>
      </c>
      <c r="I135" s="29">
        <v>0</v>
      </c>
      <c r="J135" s="24">
        <v>0</v>
      </c>
      <c r="K135" s="28">
        <v>0</v>
      </c>
      <c r="L135" s="29">
        <v>0</v>
      </c>
      <c r="M135" s="22">
        <v>0</v>
      </c>
      <c r="N135" s="28">
        <v>0</v>
      </c>
      <c r="O135" s="31">
        <v>0</v>
      </c>
      <c r="P135" s="22">
        <v>0</v>
      </c>
      <c r="Q135" s="28">
        <v>0</v>
      </c>
      <c r="R135" s="29">
        <v>0</v>
      </c>
      <c r="S135" s="199" t="str">
        <f t="shared" si="41"/>
        <v/>
      </c>
      <c r="T135" s="250">
        <f t="shared" si="42"/>
        <v>0</v>
      </c>
      <c r="U135" s="198">
        <v>50</v>
      </c>
      <c r="V135" s="256" t="str">
        <f t="shared" si="43"/>
        <v/>
      </c>
      <c r="W135" s="250">
        <f t="shared" si="44"/>
        <v>0</v>
      </c>
      <c r="X135" s="198">
        <v>20</v>
      </c>
      <c r="AA135" s="62"/>
      <c r="AB135" s="66"/>
      <c r="AC135" s="66"/>
      <c r="AD135" s="66"/>
      <c r="AE135" s="69">
        <v>2</v>
      </c>
      <c r="AF135" s="67" t="s">
        <v>27</v>
      </c>
      <c r="AG135" s="22">
        <v>0</v>
      </c>
      <c r="AH135" s="28">
        <v>0</v>
      </c>
      <c r="AI135" s="29">
        <v>0</v>
      </c>
      <c r="AJ135" s="22">
        <v>0</v>
      </c>
      <c r="AK135" s="28">
        <v>0</v>
      </c>
      <c r="AL135" s="29">
        <v>0</v>
      </c>
      <c r="AM135" s="22">
        <v>0</v>
      </c>
      <c r="AN135" s="28">
        <v>0</v>
      </c>
      <c r="AO135" s="31">
        <v>0</v>
      </c>
      <c r="AP135" s="22">
        <v>0</v>
      </c>
      <c r="AQ135" s="28">
        <v>0</v>
      </c>
      <c r="AR135" s="29">
        <v>0</v>
      </c>
    </row>
    <row r="136" spans="1:44" ht="13.95" customHeight="1">
      <c r="A136" s="62"/>
      <c r="B136" s="66"/>
      <c r="C136" s="66"/>
      <c r="D136" s="66"/>
      <c r="E136" s="69">
        <v>3</v>
      </c>
      <c r="F136" s="65">
        <v>0</v>
      </c>
      <c r="G136" s="22">
        <v>0</v>
      </c>
      <c r="H136" s="28">
        <v>0</v>
      </c>
      <c r="I136" s="29">
        <v>0</v>
      </c>
      <c r="J136" s="24">
        <v>0</v>
      </c>
      <c r="K136" s="28">
        <v>0</v>
      </c>
      <c r="L136" s="29">
        <v>0</v>
      </c>
      <c r="M136" s="22">
        <v>0</v>
      </c>
      <c r="N136" s="28">
        <v>0</v>
      </c>
      <c r="O136" s="31">
        <v>0</v>
      </c>
      <c r="P136" s="22">
        <v>0</v>
      </c>
      <c r="Q136" s="28">
        <v>0</v>
      </c>
      <c r="R136" s="29">
        <v>0</v>
      </c>
      <c r="S136" s="199" t="str">
        <f t="shared" si="41"/>
        <v/>
      </c>
      <c r="T136" s="250">
        <f t="shared" si="42"/>
        <v>0</v>
      </c>
      <c r="U136" s="198">
        <v>50</v>
      </c>
      <c r="V136" s="256" t="str">
        <f t="shared" si="43"/>
        <v/>
      </c>
      <c r="W136" s="250">
        <f t="shared" si="44"/>
        <v>0</v>
      </c>
      <c r="X136" s="198">
        <v>30</v>
      </c>
      <c r="AA136" s="62"/>
      <c r="AB136" s="66"/>
      <c r="AC136" s="66"/>
      <c r="AD136" s="66"/>
      <c r="AE136" s="69">
        <v>3</v>
      </c>
      <c r="AF136" s="65">
        <v>0</v>
      </c>
      <c r="AG136" s="22">
        <v>0</v>
      </c>
      <c r="AH136" s="28">
        <v>0</v>
      </c>
      <c r="AI136" s="29">
        <v>0</v>
      </c>
      <c r="AJ136" s="22">
        <v>0</v>
      </c>
      <c r="AK136" s="28">
        <v>0</v>
      </c>
      <c r="AL136" s="29">
        <v>0</v>
      </c>
      <c r="AM136" s="22">
        <v>0</v>
      </c>
      <c r="AN136" s="28">
        <v>0</v>
      </c>
      <c r="AO136" s="31">
        <v>0</v>
      </c>
      <c r="AP136" s="22">
        <v>0</v>
      </c>
      <c r="AQ136" s="28">
        <v>0</v>
      </c>
      <c r="AR136" s="29">
        <v>0</v>
      </c>
    </row>
    <row r="137" spans="1:44" ht="13.95" customHeight="1">
      <c r="A137" s="62"/>
      <c r="B137" s="66"/>
      <c r="C137" s="66"/>
      <c r="D137" s="66"/>
      <c r="E137" s="69">
        <v>3</v>
      </c>
      <c r="F137" s="65">
        <v>1</v>
      </c>
      <c r="G137" s="22">
        <v>0</v>
      </c>
      <c r="H137" s="28">
        <v>0</v>
      </c>
      <c r="I137" s="29">
        <v>0</v>
      </c>
      <c r="J137" s="24">
        <v>0</v>
      </c>
      <c r="K137" s="28">
        <v>0</v>
      </c>
      <c r="L137" s="29">
        <v>0</v>
      </c>
      <c r="M137" s="22">
        <v>0</v>
      </c>
      <c r="N137" s="28">
        <v>0</v>
      </c>
      <c r="O137" s="31">
        <v>0</v>
      </c>
      <c r="P137" s="22">
        <v>0</v>
      </c>
      <c r="Q137" s="28">
        <v>0</v>
      </c>
      <c r="R137" s="29">
        <v>0</v>
      </c>
      <c r="S137" s="199" t="str">
        <f t="shared" si="41"/>
        <v/>
      </c>
      <c r="T137" s="250">
        <f t="shared" si="42"/>
        <v>0</v>
      </c>
      <c r="U137" s="198">
        <v>50</v>
      </c>
      <c r="V137" s="256" t="str">
        <f t="shared" si="43"/>
        <v/>
      </c>
      <c r="W137" s="250">
        <f t="shared" si="44"/>
        <v>0</v>
      </c>
      <c r="X137" s="198">
        <v>30</v>
      </c>
      <c r="AA137" s="62"/>
      <c r="AB137" s="66"/>
      <c r="AC137" s="66"/>
      <c r="AD137" s="66"/>
      <c r="AE137" s="69">
        <v>3</v>
      </c>
      <c r="AF137" s="65">
        <v>1</v>
      </c>
      <c r="AG137" s="22">
        <v>0</v>
      </c>
      <c r="AH137" s="28">
        <v>0</v>
      </c>
      <c r="AI137" s="29">
        <v>0</v>
      </c>
      <c r="AJ137" s="22">
        <v>0</v>
      </c>
      <c r="AK137" s="28">
        <v>0</v>
      </c>
      <c r="AL137" s="29">
        <v>0</v>
      </c>
      <c r="AM137" s="22">
        <v>0</v>
      </c>
      <c r="AN137" s="28">
        <v>0</v>
      </c>
      <c r="AO137" s="31">
        <v>0</v>
      </c>
      <c r="AP137" s="22">
        <v>0</v>
      </c>
      <c r="AQ137" s="28">
        <v>0</v>
      </c>
      <c r="AR137" s="29">
        <v>0</v>
      </c>
    </row>
    <row r="138" spans="1:44" ht="13.95" customHeight="1">
      <c r="A138" s="62"/>
      <c r="B138" s="66"/>
      <c r="C138" s="66"/>
      <c r="D138" s="66"/>
      <c r="E138" s="69">
        <v>3</v>
      </c>
      <c r="F138" s="67">
        <v>2</v>
      </c>
      <c r="G138" s="22">
        <v>0</v>
      </c>
      <c r="H138" s="28">
        <v>0</v>
      </c>
      <c r="I138" s="29">
        <v>0</v>
      </c>
      <c r="J138" s="24">
        <v>0</v>
      </c>
      <c r="K138" s="28">
        <v>0</v>
      </c>
      <c r="L138" s="29">
        <v>0</v>
      </c>
      <c r="M138" s="22">
        <v>0</v>
      </c>
      <c r="N138" s="28">
        <v>0</v>
      </c>
      <c r="O138" s="31">
        <v>0</v>
      </c>
      <c r="P138" s="22">
        <v>0</v>
      </c>
      <c r="Q138" s="28">
        <v>0</v>
      </c>
      <c r="R138" s="29">
        <v>0</v>
      </c>
      <c r="S138" s="199" t="str">
        <f t="shared" si="41"/>
        <v/>
      </c>
      <c r="T138" s="250">
        <f t="shared" si="42"/>
        <v>0</v>
      </c>
      <c r="U138" s="198">
        <v>50</v>
      </c>
      <c r="V138" s="256" t="str">
        <f t="shared" si="43"/>
        <v/>
      </c>
      <c r="W138" s="250">
        <f t="shared" si="44"/>
        <v>0</v>
      </c>
      <c r="X138" s="198">
        <v>30</v>
      </c>
      <c r="AA138" s="62"/>
      <c r="AB138" s="66"/>
      <c r="AC138" s="66"/>
      <c r="AD138" s="66"/>
      <c r="AE138" s="69">
        <v>3</v>
      </c>
      <c r="AF138" s="67">
        <v>2</v>
      </c>
      <c r="AG138" s="22">
        <v>0</v>
      </c>
      <c r="AH138" s="28">
        <v>0</v>
      </c>
      <c r="AI138" s="29">
        <v>0</v>
      </c>
      <c r="AJ138" s="22">
        <v>0</v>
      </c>
      <c r="AK138" s="28">
        <v>0</v>
      </c>
      <c r="AL138" s="29">
        <v>0</v>
      </c>
      <c r="AM138" s="22">
        <v>0</v>
      </c>
      <c r="AN138" s="28">
        <v>0</v>
      </c>
      <c r="AO138" s="31">
        <v>0</v>
      </c>
      <c r="AP138" s="22">
        <v>0</v>
      </c>
      <c r="AQ138" s="28">
        <v>0</v>
      </c>
      <c r="AR138" s="29">
        <v>0</v>
      </c>
    </row>
    <row r="139" spans="1:44" ht="13.95" customHeight="1" thickBot="1">
      <c r="A139" s="63"/>
      <c r="B139" s="64"/>
      <c r="C139" s="64"/>
      <c r="D139" s="64"/>
      <c r="E139" s="70">
        <v>3</v>
      </c>
      <c r="F139" s="68" t="s">
        <v>27</v>
      </c>
      <c r="G139" s="22">
        <v>0</v>
      </c>
      <c r="H139" s="28">
        <v>0</v>
      </c>
      <c r="I139" s="29">
        <v>0</v>
      </c>
      <c r="J139" s="24">
        <v>0</v>
      </c>
      <c r="K139" s="28">
        <v>0</v>
      </c>
      <c r="L139" s="29">
        <v>0</v>
      </c>
      <c r="M139" s="22">
        <v>0</v>
      </c>
      <c r="N139" s="28">
        <v>0</v>
      </c>
      <c r="O139" s="31">
        <v>0</v>
      </c>
      <c r="P139" s="22">
        <v>0</v>
      </c>
      <c r="Q139" s="28">
        <v>0</v>
      </c>
      <c r="R139" s="29">
        <v>0</v>
      </c>
      <c r="S139" s="199" t="str">
        <f t="shared" si="41"/>
        <v/>
      </c>
      <c r="T139" s="250">
        <f t="shared" si="42"/>
        <v>0</v>
      </c>
      <c r="U139" s="198">
        <v>50</v>
      </c>
      <c r="V139" s="256" t="str">
        <f t="shared" si="43"/>
        <v/>
      </c>
      <c r="W139" s="250">
        <f t="shared" si="44"/>
        <v>0</v>
      </c>
      <c r="X139" s="198">
        <v>30</v>
      </c>
      <c r="AA139" s="63"/>
      <c r="AB139" s="64"/>
      <c r="AC139" s="64"/>
      <c r="AD139" s="64"/>
      <c r="AE139" s="70">
        <v>3</v>
      </c>
      <c r="AF139" s="68" t="s">
        <v>27</v>
      </c>
      <c r="AG139" s="22">
        <v>0</v>
      </c>
      <c r="AH139" s="28">
        <v>0</v>
      </c>
      <c r="AI139" s="29">
        <v>0</v>
      </c>
      <c r="AJ139" s="22">
        <v>0</v>
      </c>
      <c r="AK139" s="28">
        <v>0</v>
      </c>
      <c r="AL139" s="29">
        <v>0</v>
      </c>
      <c r="AM139" s="22">
        <v>0</v>
      </c>
      <c r="AN139" s="28">
        <v>0</v>
      </c>
      <c r="AO139" s="31">
        <v>0</v>
      </c>
      <c r="AP139" s="22">
        <v>0</v>
      </c>
      <c r="AQ139" s="28">
        <v>0</v>
      </c>
      <c r="AR139" s="29">
        <v>0</v>
      </c>
    </row>
    <row r="140" spans="1:44" ht="19.95" customHeight="1" thickBot="1">
      <c r="A140" s="60" t="s">
        <v>11</v>
      </c>
      <c r="B140" s="61"/>
      <c r="C140" s="61"/>
      <c r="D140" s="61"/>
      <c r="E140" s="118"/>
      <c r="F140" s="119"/>
      <c r="G140" s="21">
        <f>SUM(G128:G139)</f>
        <v>0</v>
      </c>
      <c r="H140" s="26">
        <f>SUM(H128:H139)</f>
        <v>0</v>
      </c>
      <c r="I140" s="27">
        <f t="shared" ref="I140" si="45">SUM(I128:I139)</f>
        <v>0</v>
      </c>
      <c r="J140" s="23">
        <f t="shared" ref="J140:R140" si="46">SUM(J128:J139)</f>
        <v>0</v>
      </c>
      <c r="K140" s="26">
        <f t="shared" si="46"/>
        <v>0</v>
      </c>
      <c r="L140" s="27">
        <f t="shared" si="46"/>
        <v>0</v>
      </c>
      <c r="M140" s="21">
        <f t="shared" si="46"/>
        <v>0</v>
      </c>
      <c r="N140" s="26">
        <f t="shared" si="46"/>
        <v>0</v>
      </c>
      <c r="O140" s="30">
        <f t="shared" si="46"/>
        <v>0</v>
      </c>
      <c r="P140" s="21">
        <f t="shared" si="46"/>
        <v>0</v>
      </c>
      <c r="Q140" s="26">
        <f t="shared" si="46"/>
        <v>0</v>
      </c>
      <c r="R140" s="27">
        <f t="shared" si="46"/>
        <v>0</v>
      </c>
      <c r="S140" s="276"/>
      <c r="T140" s="262"/>
      <c r="U140" s="254"/>
      <c r="V140" s="286"/>
      <c r="W140" s="262"/>
      <c r="X140" s="18"/>
      <c r="AA140" s="60" t="s">
        <v>11</v>
      </c>
      <c r="AB140" s="61"/>
      <c r="AC140" s="61"/>
      <c r="AD140" s="61"/>
      <c r="AE140" s="293"/>
      <c r="AF140" s="294"/>
      <c r="AG140" s="21">
        <f>SUM(AG128:AG139)</f>
        <v>0</v>
      </c>
      <c r="AH140" s="26">
        <f>SUM(AH128:AH139)</f>
        <v>0</v>
      </c>
      <c r="AI140" s="27">
        <f>SUM(AI128:AI139)</f>
        <v>0</v>
      </c>
      <c r="AJ140" s="23">
        <f>SUM(AJ128:AJ139)</f>
        <v>0</v>
      </c>
      <c r="AK140" s="26">
        <f t="shared" ref="AK140" si="47">SUM(AK128:AK139)</f>
        <v>0</v>
      </c>
      <c r="AL140" s="27">
        <f>SUM(AL128:AL139)</f>
        <v>0</v>
      </c>
      <c r="AM140" s="21">
        <f t="shared" ref="AM140:AR140" si="48">SUM(AM128:AM139)</f>
        <v>0</v>
      </c>
      <c r="AN140" s="26">
        <f t="shared" si="48"/>
        <v>0</v>
      </c>
      <c r="AO140" s="30">
        <f t="shared" si="48"/>
        <v>0</v>
      </c>
      <c r="AP140" s="21">
        <f t="shared" si="48"/>
        <v>0</v>
      </c>
      <c r="AQ140" s="26">
        <f t="shared" si="48"/>
        <v>0</v>
      </c>
      <c r="AR140" s="27">
        <f t="shared" si="48"/>
        <v>0</v>
      </c>
    </row>
    <row r="141" spans="1:44" ht="30" customHeight="1" thickBot="1">
      <c r="A141" s="86"/>
      <c r="B141" s="86"/>
      <c r="C141" s="86"/>
      <c r="D141" s="86"/>
      <c r="E141" s="86"/>
      <c r="F141" s="86"/>
      <c r="G141" s="88"/>
      <c r="H141" s="88"/>
      <c r="I141" s="13"/>
      <c r="J141" s="88"/>
      <c r="K141" s="88"/>
      <c r="L141" s="13"/>
      <c r="M141" s="88"/>
      <c r="N141" s="88"/>
      <c r="O141" s="13"/>
      <c r="P141" s="263">
        <f>G140+J140+M140+P140</f>
        <v>0</v>
      </c>
      <c r="Q141" s="264">
        <f>H140+K140+N140+Q140</f>
        <v>0</v>
      </c>
      <c r="R141" s="264">
        <f>I140+L140+O140+R140</f>
        <v>0</v>
      </c>
      <c r="S141" s="286"/>
      <c r="T141" s="252"/>
      <c r="U141" s="252"/>
      <c r="V141" s="286"/>
      <c r="W141" s="18"/>
      <c r="X141" s="18"/>
      <c r="Y141" s="87">
        <v>0</v>
      </c>
      <c r="AP141" s="263">
        <f>AG140+AJ140+AM140+AP140</f>
        <v>0</v>
      </c>
      <c r="AQ141" s="264">
        <f>AH140+AK140+AN140+AQ140</f>
        <v>0</v>
      </c>
      <c r="AR141" s="264">
        <f>AI140+AL140+AO140+AR140</f>
        <v>0</v>
      </c>
    </row>
    <row r="142" spans="1:44" ht="13.8" customHeight="1" thickBot="1">
      <c r="A142" s="463" t="s">
        <v>35</v>
      </c>
      <c r="B142" s="464"/>
      <c r="C142" s="464"/>
      <c r="D142" s="464"/>
      <c r="E142" s="464"/>
      <c r="F142" s="465"/>
      <c r="G142" s="426" t="str">
        <f>$G$15</f>
        <v>40-70 m2 hasznos alapterület</v>
      </c>
      <c r="H142" s="427"/>
      <c r="I142" s="428"/>
      <c r="J142" s="426" t="str">
        <f>$J$15</f>
        <v>70,01-90 m2 hasznos alapterület</v>
      </c>
      <c r="K142" s="427"/>
      <c r="L142" s="428"/>
      <c r="M142" s="426" t="str">
        <f>$M$15</f>
        <v>90,01-110 m2 hasznos alapterület</v>
      </c>
      <c r="N142" s="427"/>
      <c r="O142" s="427"/>
      <c r="P142" s="426" t="str">
        <f>$P$15</f>
        <v>110,01 m2-  hasznos alapterület</v>
      </c>
      <c r="Q142" s="427"/>
      <c r="R142" s="428"/>
      <c r="S142" s="203"/>
      <c r="T142" s="252"/>
      <c r="U142" s="252"/>
      <c r="V142" s="286"/>
      <c r="W142" s="18"/>
      <c r="X142" s="18"/>
    </row>
    <row r="143" spans="1:44" ht="13.2" customHeight="1">
      <c r="A143" s="466"/>
      <c r="B143" s="467"/>
      <c r="C143" s="467"/>
      <c r="D143" s="467"/>
      <c r="E143" s="467"/>
      <c r="F143" s="468"/>
      <c r="G143" s="429" t="s">
        <v>20</v>
      </c>
      <c r="H143" s="430"/>
      <c r="I143" s="8" t="s">
        <v>39</v>
      </c>
      <c r="J143" s="429" t="s">
        <v>20</v>
      </c>
      <c r="K143" s="430"/>
      <c r="L143" s="8" t="s">
        <v>39</v>
      </c>
      <c r="M143" s="429" t="s">
        <v>20</v>
      </c>
      <c r="N143" s="430"/>
      <c r="O143" s="8" t="s">
        <v>39</v>
      </c>
      <c r="P143" s="429" t="s">
        <v>20</v>
      </c>
      <c r="Q143" s="430"/>
      <c r="R143" s="8" t="s">
        <v>39</v>
      </c>
      <c r="S143" s="283"/>
      <c r="T143" s="252"/>
      <c r="U143" s="252"/>
      <c r="V143" s="286"/>
      <c r="W143" s="18"/>
      <c r="X143" s="18"/>
    </row>
    <row r="144" spans="1:44" ht="13.8" customHeight="1" thickBot="1">
      <c r="A144" s="469"/>
      <c r="B144" s="470"/>
      <c r="C144" s="470"/>
      <c r="D144" s="470"/>
      <c r="E144" s="470"/>
      <c r="F144" s="471"/>
      <c r="G144" s="5" t="s">
        <v>2</v>
      </c>
      <c r="H144" s="7" t="s">
        <v>3</v>
      </c>
      <c r="I144" s="6" t="s">
        <v>38</v>
      </c>
      <c r="J144" s="5" t="s">
        <v>2</v>
      </c>
      <c r="K144" s="7" t="s">
        <v>3</v>
      </c>
      <c r="L144" s="6" t="s">
        <v>38</v>
      </c>
      <c r="M144" s="5" t="s">
        <v>2</v>
      </c>
      <c r="N144" s="7" t="s">
        <v>3</v>
      </c>
      <c r="O144" s="6" t="s">
        <v>38</v>
      </c>
      <c r="P144" s="5" t="s">
        <v>2</v>
      </c>
      <c r="Q144" s="7" t="s">
        <v>3</v>
      </c>
      <c r="R144" s="6" t="s">
        <v>38</v>
      </c>
      <c r="S144" s="283"/>
      <c r="T144" s="451" t="s">
        <v>40</v>
      </c>
      <c r="U144" s="451"/>
      <c r="V144" s="286"/>
      <c r="W144" s="451" t="s">
        <v>42</v>
      </c>
      <c r="X144" s="451"/>
    </row>
    <row r="145" spans="1:24" ht="13.8" customHeight="1" thickBot="1">
      <c r="A145" s="58" t="s">
        <v>28</v>
      </c>
      <c r="B145" s="59"/>
      <c r="C145" s="59"/>
      <c r="D145" s="59"/>
      <c r="E145" s="82" t="s">
        <v>26</v>
      </c>
      <c r="F145" s="83" t="s">
        <v>25</v>
      </c>
      <c r="G145" s="71" t="s">
        <v>0</v>
      </c>
      <c r="H145" s="72" t="s">
        <v>1</v>
      </c>
      <c r="I145" s="73" t="s">
        <v>1</v>
      </c>
      <c r="J145" s="71" t="s">
        <v>0</v>
      </c>
      <c r="K145" s="72" t="s">
        <v>1</v>
      </c>
      <c r="L145" s="73" t="s">
        <v>1</v>
      </c>
      <c r="M145" s="71" t="s">
        <v>0</v>
      </c>
      <c r="N145" s="72" t="s">
        <v>1</v>
      </c>
      <c r="O145" s="73" t="s">
        <v>1</v>
      </c>
      <c r="P145" s="71" t="s">
        <v>0</v>
      </c>
      <c r="Q145" s="72" t="s">
        <v>1</v>
      </c>
      <c r="R145" s="73" t="s">
        <v>1</v>
      </c>
      <c r="S145" s="285" t="s">
        <v>29</v>
      </c>
      <c r="T145" s="253" t="s">
        <v>41</v>
      </c>
      <c r="U145" s="196" t="s">
        <v>9</v>
      </c>
      <c r="V145" s="285" t="s">
        <v>29</v>
      </c>
      <c r="W145" s="253" t="s">
        <v>41</v>
      </c>
      <c r="X145" s="196" t="s">
        <v>9</v>
      </c>
    </row>
    <row r="146" spans="1:24" ht="13.95" customHeight="1">
      <c r="A146" s="62"/>
      <c r="B146" s="66"/>
      <c r="C146" s="66"/>
      <c r="D146" s="66"/>
      <c r="E146" s="93">
        <v>1</v>
      </c>
      <c r="F146" s="94">
        <v>0</v>
      </c>
      <c r="G146" s="37">
        <v>0</v>
      </c>
      <c r="H146" s="38">
        <v>0</v>
      </c>
      <c r="I146" s="200"/>
      <c r="J146" s="95">
        <v>0</v>
      </c>
      <c r="K146" s="38">
        <v>0</v>
      </c>
      <c r="L146" s="200"/>
      <c r="M146" s="95">
        <v>0</v>
      </c>
      <c r="N146" s="38">
        <v>0</v>
      </c>
      <c r="O146" s="200"/>
      <c r="P146" s="37">
        <v>0</v>
      </c>
      <c r="Q146" s="38">
        <v>0</v>
      </c>
      <c r="R146" s="200"/>
      <c r="S146" s="197" t="str">
        <f>IF(T146&gt;U146,"Hiba","")</f>
        <v/>
      </c>
      <c r="T146" s="249">
        <f>IF(G146+J146+M146+P146&gt;0,(H146+K146+N146+Q146)/(G146+J146+M146+P146),G146+J146+M146+P146)</f>
        <v>0</v>
      </c>
      <c r="U146" s="198">
        <v>15</v>
      </c>
      <c r="V146" s="256" t="str">
        <f>IF(W146&gt;X146,"Hiba","")</f>
        <v/>
      </c>
      <c r="W146" s="257"/>
      <c r="X146" s="255"/>
    </row>
    <row r="147" spans="1:24" ht="13.95" customHeight="1">
      <c r="A147" s="62"/>
      <c r="B147" s="66"/>
      <c r="C147" s="66"/>
      <c r="D147" s="66"/>
      <c r="E147" s="96">
        <v>1</v>
      </c>
      <c r="F147" s="97">
        <v>1</v>
      </c>
      <c r="G147" s="37">
        <v>0</v>
      </c>
      <c r="H147" s="38">
        <v>0</v>
      </c>
      <c r="I147" s="201"/>
      <c r="J147" s="95">
        <v>0</v>
      </c>
      <c r="K147" s="38">
        <v>0</v>
      </c>
      <c r="L147" s="201"/>
      <c r="M147" s="95">
        <v>0</v>
      </c>
      <c r="N147" s="38">
        <v>0</v>
      </c>
      <c r="O147" s="201"/>
      <c r="P147" s="37">
        <v>0</v>
      </c>
      <c r="Q147" s="38">
        <v>0</v>
      </c>
      <c r="R147" s="201"/>
      <c r="S147" s="199" t="str">
        <f t="shared" ref="S147:S157" si="49">IF(T147&gt;U147,"Hiba","")</f>
        <v/>
      </c>
      <c r="T147" s="250">
        <f t="shared" ref="T147:T157" si="50">IF(G147+J147+M147+P147&gt;0,(H147+K147+N147+Q147)/(G147+J147+M147+P147),G147+J147+M147+P147)</f>
        <v>0</v>
      </c>
      <c r="U147" s="198">
        <v>30</v>
      </c>
      <c r="V147" s="256" t="str">
        <f t="shared" ref="V147:V157" si="51">IF(W147&gt;X147,"Hiba","")</f>
        <v/>
      </c>
      <c r="W147" s="258"/>
      <c r="X147" s="255"/>
    </row>
    <row r="148" spans="1:24" ht="13.95" customHeight="1">
      <c r="A148" s="62"/>
      <c r="B148" s="66"/>
      <c r="C148" s="66"/>
      <c r="D148" s="66"/>
      <c r="E148" s="98">
        <v>1</v>
      </c>
      <c r="F148" s="99">
        <v>2</v>
      </c>
      <c r="G148" s="37">
        <v>0</v>
      </c>
      <c r="H148" s="38">
        <v>0</v>
      </c>
      <c r="I148" s="201"/>
      <c r="J148" s="95">
        <v>0</v>
      </c>
      <c r="K148" s="38">
        <v>0</v>
      </c>
      <c r="L148" s="201"/>
      <c r="M148" s="95">
        <v>0</v>
      </c>
      <c r="N148" s="38">
        <v>0</v>
      </c>
      <c r="O148" s="201"/>
      <c r="P148" s="37">
        <v>0</v>
      </c>
      <c r="Q148" s="38">
        <v>0</v>
      </c>
      <c r="R148" s="201"/>
      <c r="S148" s="199" t="str">
        <f t="shared" si="49"/>
        <v/>
      </c>
      <c r="T148" s="250">
        <f t="shared" si="50"/>
        <v>0</v>
      </c>
      <c r="U148" s="198">
        <v>50</v>
      </c>
      <c r="V148" s="256" t="str">
        <f t="shared" si="51"/>
        <v/>
      </c>
      <c r="W148" s="258"/>
      <c r="X148" s="255"/>
    </row>
    <row r="149" spans="1:24" ht="13.95" customHeight="1">
      <c r="A149" s="62"/>
      <c r="B149" s="66"/>
      <c r="C149" s="66"/>
      <c r="D149" s="66"/>
      <c r="E149" s="98">
        <v>1</v>
      </c>
      <c r="F149" s="99" t="s">
        <v>27</v>
      </c>
      <c r="G149" s="37">
        <v>0</v>
      </c>
      <c r="H149" s="38">
        <v>0</v>
      </c>
      <c r="I149" s="202"/>
      <c r="J149" s="95">
        <v>0</v>
      </c>
      <c r="K149" s="38">
        <v>0</v>
      </c>
      <c r="L149" s="202"/>
      <c r="M149" s="95">
        <v>0</v>
      </c>
      <c r="N149" s="38">
        <v>0</v>
      </c>
      <c r="O149" s="202"/>
      <c r="P149" s="37">
        <v>0</v>
      </c>
      <c r="Q149" s="38">
        <v>0</v>
      </c>
      <c r="R149" s="202"/>
      <c r="S149" s="199" t="str">
        <f t="shared" si="49"/>
        <v/>
      </c>
      <c r="T149" s="250">
        <f t="shared" si="50"/>
        <v>0</v>
      </c>
      <c r="U149" s="198">
        <v>50</v>
      </c>
      <c r="V149" s="256" t="str">
        <f t="shared" si="51"/>
        <v/>
      </c>
      <c r="W149" s="258"/>
      <c r="X149" s="255"/>
    </row>
    <row r="150" spans="1:24" ht="13.95" customHeight="1">
      <c r="A150" s="62"/>
      <c r="B150" s="66"/>
      <c r="C150" s="66"/>
      <c r="D150" s="66"/>
      <c r="E150" s="69">
        <v>2</v>
      </c>
      <c r="F150" s="65">
        <v>0</v>
      </c>
      <c r="G150" s="22">
        <v>0</v>
      </c>
      <c r="H150" s="28">
        <v>0</v>
      </c>
      <c r="I150" s="29">
        <v>0</v>
      </c>
      <c r="J150" s="24">
        <v>0</v>
      </c>
      <c r="K150" s="28">
        <v>0</v>
      </c>
      <c r="L150" s="29">
        <v>0</v>
      </c>
      <c r="M150" s="22">
        <v>0</v>
      </c>
      <c r="N150" s="28">
        <v>0</v>
      </c>
      <c r="O150" s="31">
        <v>0</v>
      </c>
      <c r="P150" s="22">
        <v>0</v>
      </c>
      <c r="Q150" s="28">
        <v>0</v>
      </c>
      <c r="R150" s="29">
        <v>0</v>
      </c>
      <c r="S150" s="199" t="str">
        <f t="shared" si="49"/>
        <v/>
      </c>
      <c r="T150" s="250">
        <f t="shared" si="50"/>
        <v>0</v>
      </c>
      <c r="U150" s="198">
        <v>30</v>
      </c>
      <c r="V150" s="256" t="str">
        <f t="shared" si="51"/>
        <v/>
      </c>
      <c r="W150" s="250">
        <f>IF(G150+J150+M150+P150&gt;0,(I150+L150+O150+R150)/(G150+J150+M150+P150),G150+J150+M150+P150)</f>
        <v>0</v>
      </c>
      <c r="X150" s="198">
        <v>20</v>
      </c>
    </row>
    <row r="151" spans="1:24" ht="13.95" customHeight="1">
      <c r="A151" s="62"/>
      <c r="B151" s="66"/>
      <c r="C151" s="66"/>
      <c r="D151" s="66"/>
      <c r="E151" s="69">
        <v>2</v>
      </c>
      <c r="F151" s="65">
        <v>1</v>
      </c>
      <c r="G151" s="22">
        <v>0</v>
      </c>
      <c r="H151" s="28">
        <v>0</v>
      </c>
      <c r="I151" s="29">
        <v>0</v>
      </c>
      <c r="J151" s="24">
        <v>0</v>
      </c>
      <c r="K151" s="28">
        <v>0</v>
      </c>
      <c r="L151" s="29">
        <v>0</v>
      </c>
      <c r="M151" s="22">
        <v>0</v>
      </c>
      <c r="N151" s="28">
        <v>0</v>
      </c>
      <c r="O151" s="31">
        <v>0</v>
      </c>
      <c r="P151" s="22">
        <v>0</v>
      </c>
      <c r="Q151" s="28">
        <v>0</v>
      </c>
      <c r="R151" s="29">
        <v>0</v>
      </c>
      <c r="S151" s="199" t="str">
        <f t="shared" si="49"/>
        <v/>
      </c>
      <c r="T151" s="250">
        <f t="shared" si="50"/>
        <v>0</v>
      </c>
      <c r="U151" s="198">
        <v>50</v>
      </c>
      <c r="V151" s="256" t="str">
        <f t="shared" si="51"/>
        <v/>
      </c>
      <c r="W151" s="250">
        <f t="shared" ref="W151:W157" si="52">IF(G151+J151+M151+P151&gt;0,(I151+L151+O151+R151)/(G151+J151+M151+P151),G151+J151+M151+P151)</f>
        <v>0</v>
      </c>
      <c r="X151" s="198">
        <v>20</v>
      </c>
    </row>
    <row r="152" spans="1:24" ht="13.95" customHeight="1">
      <c r="A152" s="62"/>
      <c r="B152" s="66"/>
      <c r="C152" s="66"/>
      <c r="D152" s="66"/>
      <c r="E152" s="69">
        <v>2</v>
      </c>
      <c r="F152" s="67">
        <v>2</v>
      </c>
      <c r="G152" s="22">
        <v>0</v>
      </c>
      <c r="H152" s="28">
        <v>0</v>
      </c>
      <c r="I152" s="29">
        <v>0</v>
      </c>
      <c r="J152" s="24">
        <v>0</v>
      </c>
      <c r="K152" s="28">
        <v>0</v>
      </c>
      <c r="L152" s="29">
        <v>0</v>
      </c>
      <c r="M152" s="22">
        <v>0</v>
      </c>
      <c r="N152" s="28">
        <v>0</v>
      </c>
      <c r="O152" s="31">
        <v>0</v>
      </c>
      <c r="P152" s="22">
        <v>0</v>
      </c>
      <c r="Q152" s="28">
        <v>0</v>
      </c>
      <c r="R152" s="29">
        <v>0</v>
      </c>
      <c r="S152" s="199" t="str">
        <f t="shared" si="49"/>
        <v/>
      </c>
      <c r="T152" s="250">
        <f t="shared" si="50"/>
        <v>0</v>
      </c>
      <c r="U152" s="198">
        <v>50</v>
      </c>
      <c r="V152" s="256" t="str">
        <f t="shared" si="51"/>
        <v/>
      </c>
      <c r="W152" s="250">
        <f t="shared" si="52"/>
        <v>0</v>
      </c>
      <c r="X152" s="198">
        <v>20</v>
      </c>
    </row>
    <row r="153" spans="1:24" ht="13.95" customHeight="1">
      <c r="A153" s="62"/>
      <c r="B153" s="66"/>
      <c r="C153" s="66"/>
      <c r="D153" s="66"/>
      <c r="E153" s="69">
        <v>2</v>
      </c>
      <c r="F153" s="67" t="s">
        <v>27</v>
      </c>
      <c r="G153" s="22">
        <v>0</v>
      </c>
      <c r="H153" s="28">
        <v>0</v>
      </c>
      <c r="I153" s="29">
        <v>0</v>
      </c>
      <c r="J153" s="24">
        <v>0</v>
      </c>
      <c r="K153" s="28">
        <v>0</v>
      </c>
      <c r="L153" s="29">
        <v>0</v>
      </c>
      <c r="M153" s="22">
        <v>0</v>
      </c>
      <c r="N153" s="28">
        <v>0</v>
      </c>
      <c r="O153" s="31">
        <v>0</v>
      </c>
      <c r="P153" s="22">
        <v>0</v>
      </c>
      <c r="Q153" s="28">
        <v>0</v>
      </c>
      <c r="R153" s="29">
        <v>0</v>
      </c>
      <c r="S153" s="199" t="str">
        <f t="shared" si="49"/>
        <v/>
      </c>
      <c r="T153" s="250">
        <f t="shared" si="50"/>
        <v>0</v>
      </c>
      <c r="U153" s="198">
        <v>50</v>
      </c>
      <c r="V153" s="256" t="str">
        <f t="shared" si="51"/>
        <v/>
      </c>
      <c r="W153" s="250">
        <f t="shared" si="52"/>
        <v>0</v>
      </c>
      <c r="X153" s="198">
        <v>20</v>
      </c>
    </row>
    <row r="154" spans="1:24" ht="13.95" customHeight="1">
      <c r="A154" s="62"/>
      <c r="B154" s="66"/>
      <c r="C154" s="66"/>
      <c r="D154" s="66"/>
      <c r="E154" s="69">
        <v>3</v>
      </c>
      <c r="F154" s="65">
        <v>0</v>
      </c>
      <c r="G154" s="22">
        <v>0</v>
      </c>
      <c r="H154" s="28">
        <v>0</v>
      </c>
      <c r="I154" s="29">
        <v>0</v>
      </c>
      <c r="J154" s="24">
        <v>0</v>
      </c>
      <c r="K154" s="28">
        <v>0</v>
      </c>
      <c r="L154" s="29">
        <v>0</v>
      </c>
      <c r="M154" s="22">
        <v>0</v>
      </c>
      <c r="N154" s="28">
        <v>0</v>
      </c>
      <c r="O154" s="31">
        <v>0</v>
      </c>
      <c r="P154" s="22">
        <v>0</v>
      </c>
      <c r="Q154" s="28">
        <v>0</v>
      </c>
      <c r="R154" s="29">
        <v>0</v>
      </c>
      <c r="S154" s="199" t="str">
        <f t="shared" si="49"/>
        <v/>
      </c>
      <c r="T154" s="250">
        <f t="shared" si="50"/>
        <v>0</v>
      </c>
      <c r="U154" s="198">
        <v>50</v>
      </c>
      <c r="V154" s="256" t="str">
        <f t="shared" si="51"/>
        <v/>
      </c>
      <c r="W154" s="250">
        <f t="shared" si="52"/>
        <v>0</v>
      </c>
      <c r="X154" s="198">
        <v>30</v>
      </c>
    </row>
    <row r="155" spans="1:24" ht="13.95" customHeight="1">
      <c r="A155" s="62"/>
      <c r="B155" s="66"/>
      <c r="C155" s="66"/>
      <c r="D155" s="66"/>
      <c r="E155" s="69">
        <v>3</v>
      </c>
      <c r="F155" s="65">
        <v>1</v>
      </c>
      <c r="G155" s="22">
        <v>0</v>
      </c>
      <c r="H155" s="28">
        <v>0</v>
      </c>
      <c r="I155" s="29">
        <v>0</v>
      </c>
      <c r="J155" s="24">
        <v>0</v>
      </c>
      <c r="K155" s="28">
        <v>0</v>
      </c>
      <c r="L155" s="29">
        <v>0</v>
      </c>
      <c r="M155" s="22">
        <v>0</v>
      </c>
      <c r="N155" s="28">
        <v>0</v>
      </c>
      <c r="O155" s="31">
        <v>0</v>
      </c>
      <c r="P155" s="22">
        <v>0</v>
      </c>
      <c r="Q155" s="28">
        <v>0</v>
      </c>
      <c r="R155" s="29">
        <v>0</v>
      </c>
      <c r="S155" s="199" t="str">
        <f t="shared" si="49"/>
        <v/>
      </c>
      <c r="T155" s="250">
        <f t="shared" si="50"/>
        <v>0</v>
      </c>
      <c r="U155" s="198">
        <v>50</v>
      </c>
      <c r="V155" s="256" t="str">
        <f t="shared" si="51"/>
        <v/>
      </c>
      <c r="W155" s="250">
        <f t="shared" si="52"/>
        <v>0</v>
      </c>
      <c r="X155" s="198">
        <v>30</v>
      </c>
    </row>
    <row r="156" spans="1:24" ht="13.95" customHeight="1">
      <c r="A156" s="62"/>
      <c r="B156" s="66"/>
      <c r="C156" s="66"/>
      <c r="D156" s="66"/>
      <c r="E156" s="69">
        <v>3</v>
      </c>
      <c r="F156" s="67">
        <v>2</v>
      </c>
      <c r="G156" s="22">
        <v>0</v>
      </c>
      <c r="H156" s="28">
        <v>0</v>
      </c>
      <c r="I156" s="29">
        <v>0</v>
      </c>
      <c r="J156" s="24">
        <v>0</v>
      </c>
      <c r="K156" s="28">
        <v>0</v>
      </c>
      <c r="L156" s="29">
        <v>0</v>
      </c>
      <c r="M156" s="22">
        <v>0</v>
      </c>
      <c r="N156" s="28">
        <v>0</v>
      </c>
      <c r="O156" s="31">
        <v>0</v>
      </c>
      <c r="P156" s="22">
        <v>0</v>
      </c>
      <c r="Q156" s="28">
        <v>0</v>
      </c>
      <c r="R156" s="29">
        <v>0</v>
      </c>
      <c r="S156" s="199" t="str">
        <f t="shared" si="49"/>
        <v/>
      </c>
      <c r="T156" s="250">
        <f t="shared" si="50"/>
        <v>0</v>
      </c>
      <c r="U156" s="198">
        <v>50</v>
      </c>
      <c r="V156" s="256" t="str">
        <f t="shared" si="51"/>
        <v/>
      </c>
      <c r="W156" s="250">
        <f t="shared" si="52"/>
        <v>0</v>
      </c>
      <c r="X156" s="198">
        <v>30</v>
      </c>
    </row>
    <row r="157" spans="1:24" ht="13.95" customHeight="1" thickBot="1">
      <c r="A157" s="63"/>
      <c r="B157" s="64"/>
      <c r="C157" s="64"/>
      <c r="D157" s="64"/>
      <c r="E157" s="70">
        <v>3</v>
      </c>
      <c r="F157" s="68" t="s">
        <v>27</v>
      </c>
      <c r="G157" s="22">
        <v>0</v>
      </c>
      <c r="H157" s="28">
        <v>0</v>
      </c>
      <c r="I157" s="29">
        <v>0</v>
      </c>
      <c r="J157" s="24">
        <v>0</v>
      </c>
      <c r="K157" s="28">
        <v>0</v>
      </c>
      <c r="L157" s="29">
        <v>0</v>
      </c>
      <c r="M157" s="22">
        <v>0</v>
      </c>
      <c r="N157" s="28">
        <v>0</v>
      </c>
      <c r="O157" s="31">
        <v>0</v>
      </c>
      <c r="P157" s="22">
        <v>0</v>
      </c>
      <c r="Q157" s="28">
        <v>0</v>
      </c>
      <c r="R157" s="29">
        <v>0</v>
      </c>
      <c r="S157" s="199" t="str">
        <f t="shared" si="49"/>
        <v/>
      </c>
      <c r="T157" s="250">
        <f t="shared" si="50"/>
        <v>0</v>
      </c>
      <c r="U157" s="198">
        <v>50</v>
      </c>
      <c r="V157" s="256" t="str">
        <f t="shared" si="51"/>
        <v/>
      </c>
      <c r="W157" s="250">
        <f t="shared" si="52"/>
        <v>0</v>
      </c>
      <c r="X157" s="198">
        <v>30</v>
      </c>
    </row>
    <row r="158" spans="1:24" ht="19.95" customHeight="1" thickBot="1">
      <c r="A158" s="60" t="s">
        <v>11</v>
      </c>
      <c r="B158" s="61"/>
      <c r="C158" s="61"/>
      <c r="D158" s="61"/>
      <c r="E158" s="118"/>
      <c r="F158" s="119"/>
      <c r="G158" s="21">
        <f t="shared" ref="G158:R158" si="53">SUM(G146:G157)</f>
        <v>0</v>
      </c>
      <c r="H158" s="26">
        <f t="shared" si="53"/>
        <v>0</v>
      </c>
      <c r="I158" s="27">
        <f t="shared" si="53"/>
        <v>0</v>
      </c>
      <c r="J158" s="23">
        <f t="shared" si="53"/>
        <v>0</v>
      </c>
      <c r="K158" s="26">
        <f t="shared" si="53"/>
        <v>0</v>
      </c>
      <c r="L158" s="27">
        <f t="shared" si="53"/>
        <v>0</v>
      </c>
      <c r="M158" s="21">
        <f t="shared" si="53"/>
        <v>0</v>
      </c>
      <c r="N158" s="26">
        <f t="shared" si="53"/>
        <v>0</v>
      </c>
      <c r="O158" s="30">
        <f t="shared" si="53"/>
        <v>0</v>
      </c>
      <c r="P158" s="21">
        <f t="shared" si="53"/>
        <v>0</v>
      </c>
      <c r="Q158" s="26">
        <f t="shared" si="53"/>
        <v>0</v>
      </c>
      <c r="R158" s="27">
        <f t="shared" si="53"/>
        <v>0</v>
      </c>
      <c r="S158" s="276"/>
      <c r="T158" s="262"/>
      <c r="U158" s="254"/>
      <c r="V158" s="286"/>
      <c r="W158" s="262"/>
      <c r="X158" s="18"/>
    </row>
    <row r="159" spans="1:24" ht="30" customHeight="1" thickBot="1">
      <c r="A159" s="86"/>
      <c r="B159" s="86"/>
      <c r="C159" s="86"/>
      <c r="D159" s="86"/>
      <c r="E159" s="86"/>
      <c r="F159" s="86"/>
      <c r="G159" s="88"/>
      <c r="H159" s="88"/>
      <c r="I159" s="13"/>
      <c r="J159" s="88"/>
      <c r="K159" s="88"/>
      <c r="L159" s="13"/>
      <c r="M159" s="88"/>
      <c r="N159" s="88"/>
      <c r="O159" s="13"/>
      <c r="P159" s="263">
        <f>G158+J158+M158+P158</f>
        <v>0</v>
      </c>
      <c r="Q159" s="264">
        <f>H158+K158+N158+Q158</f>
        <v>0</v>
      </c>
      <c r="R159" s="264">
        <f>I158+L158+O158+R158</f>
        <v>0</v>
      </c>
      <c r="S159" s="286"/>
      <c r="T159" s="252"/>
      <c r="U159" s="252"/>
      <c r="V159" s="286"/>
      <c r="W159" s="18"/>
      <c r="X159" s="18"/>
    </row>
    <row r="160" spans="1:24" ht="13.8" customHeight="1" thickBot="1">
      <c r="A160" s="463" t="s">
        <v>36</v>
      </c>
      <c r="B160" s="464"/>
      <c r="C160" s="464"/>
      <c r="D160" s="464"/>
      <c r="E160" s="464"/>
      <c r="F160" s="465"/>
      <c r="G160" s="426" t="str">
        <f>$G$15</f>
        <v>40-70 m2 hasznos alapterület</v>
      </c>
      <c r="H160" s="427"/>
      <c r="I160" s="428"/>
      <c r="J160" s="426" t="str">
        <f>$J$15</f>
        <v>70,01-90 m2 hasznos alapterület</v>
      </c>
      <c r="K160" s="427"/>
      <c r="L160" s="428"/>
      <c r="M160" s="426" t="str">
        <f>$M$15</f>
        <v>90,01-110 m2 hasznos alapterület</v>
      </c>
      <c r="N160" s="427"/>
      <c r="O160" s="427"/>
      <c r="P160" s="426" t="str">
        <f>$P$15</f>
        <v>110,01 m2-  hasznos alapterület</v>
      </c>
      <c r="Q160" s="427"/>
      <c r="R160" s="428"/>
      <c r="S160" s="203"/>
      <c r="T160" s="252"/>
      <c r="U160" s="252"/>
      <c r="V160" s="286"/>
      <c r="W160" s="18"/>
      <c r="X160" s="18"/>
    </row>
    <row r="161" spans="1:24" ht="13.2" customHeight="1">
      <c r="A161" s="466"/>
      <c r="B161" s="467"/>
      <c r="C161" s="467"/>
      <c r="D161" s="467"/>
      <c r="E161" s="467"/>
      <c r="F161" s="468"/>
      <c r="G161" s="429" t="s">
        <v>20</v>
      </c>
      <c r="H161" s="430"/>
      <c r="I161" s="8" t="s">
        <v>39</v>
      </c>
      <c r="J161" s="429" t="s">
        <v>20</v>
      </c>
      <c r="K161" s="430"/>
      <c r="L161" s="8" t="s">
        <v>39</v>
      </c>
      <c r="M161" s="429" t="s">
        <v>20</v>
      </c>
      <c r="N161" s="430"/>
      <c r="O161" s="8" t="s">
        <v>39</v>
      </c>
      <c r="P161" s="429" t="s">
        <v>20</v>
      </c>
      <c r="Q161" s="430"/>
      <c r="R161" s="8" t="s">
        <v>39</v>
      </c>
      <c r="S161" s="283"/>
      <c r="T161" s="252"/>
      <c r="U161" s="252"/>
      <c r="V161" s="286"/>
      <c r="W161" s="18"/>
      <c r="X161" s="18"/>
    </row>
    <row r="162" spans="1:24" ht="13.8" customHeight="1" thickBot="1">
      <c r="A162" s="469"/>
      <c r="B162" s="470"/>
      <c r="C162" s="470"/>
      <c r="D162" s="470"/>
      <c r="E162" s="470"/>
      <c r="F162" s="471"/>
      <c r="G162" s="5" t="s">
        <v>2</v>
      </c>
      <c r="H162" s="7" t="s">
        <v>3</v>
      </c>
      <c r="I162" s="6" t="s">
        <v>38</v>
      </c>
      <c r="J162" s="5" t="s">
        <v>2</v>
      </c>
      <c r="K162" s="7" t="s">
        <v>3</v>
      </c>
      <c r="L162" s="6" t="s">
        <v>38</v>
      </c>
      <c r="M162" s="5" t="s">
        <v>2</v>
      </c>
      <c r="N162" s="7" t="s">
        <v>3</v>
      </c>
      <c r="O162" s="6" t="s">
        <v>38</v>
      </c>
      <c r="P162" s="5" t="s">
        <v>2</v>
      </c>
      <c r="Q162" s="7" t="s">
        <v>3</v>
      </c>
      <c r="R162" s="6" t="s">
        <v>38</v>
      </c>
      <c r="S162" s="283"/>
      <c r="T162" s="451" t="s">
        <v>40</v>
      </c>
      <c r="U162" s="451"/>
      <c r="V162" s="286"/>
      <c r="W162" s="451" t="s">
        <v>42</v>
      </c>
      <c r="X162" s="451"/>
    </row>
    <row r="163" spans="1:24" ht="13.8" customHeight="1" thickBot="1">
      <c r="A163" s="58" t="s">
        <v>28</v>
      </c>
      <c r="B163" s="59"/>
      <c r="C163" s="59"/>
      <c r="D163" s="59"/>
      <c r="E163" s="82" t="s">
        <v>26</v>
      </c>
      <c r="F163" s="83" t="s">
        <v>25</v>
      </c>
      <c r="G163" s="71" t="s">
        <v>0</v>
      </c>
      <c r="H163" s="72" t="s">
        <v>1</v>
      </c>
      <c r="I163" s="73" t="s">
        <v>1</v>
      </c>
      <c r="J163" s="71" t="s">
        <v>0</v>
      </c>
      <c r="K163" s="72" t="s">
        <v>1</v>
      </c>
      <c r="L163" s="73" t="s">
        <v>1</v>
      </c>
      <c r="M163" s="71" t="s">
        <v>0</v>
      </c>
      <c r="N163" s="72" t="s">
        <v>1</v>
      </c>
      <c r="O163" s="73" t="s">
        <v>1</v>
      </c>
      <c r="P163" s="71" t="s">
        <v>0</v>
      </c>
      <c r="Q163" s="72" t="s">
        <v>1</v>
      </c>
      <c r="R163" s="73" t="s">
        <v>1</v>
      </c>
      <c r="S163" s="285" t="s">
        <v>29</v>
      </c>
      <c r="T163" s="253" t="s">
        <v>41</v>
      </c>
      <c r="U163" s="196" t="s">
        <v>9</v>
      </c>
      <c r="V163" s="285" t="s">
        <v>29</v>
      </c>
      <c r="W163" s="253" t="s">
        <v>41</v>
      </c>
      <c r="X163" s="196" t="s">
        <v>9</v>
      </c>
    </row>
    <row r="164" spans="1:24" ht="13.95" customHeight="1">
      <c r="A164" s="62"/>
      <c r="B164" s="66"/>
      <c r="C164" s="66"/>
      <c r="D164" s="66"/>
      <c r="E164" s="93">
        <v>1</v>
      </c>
      <c r="F164" s="94">
        <v>0</v>
      </c>
      <c r="G164" s="37">
        <v>0</v>
      </c>
      <c r="H164" s="38">
        <v>0</v>
      </c>
      <c r="I164" s="200"/>
      <c r="J164" s="95">
        <v>0</v>
      </c>
      <c r="K164" s="38">
        <v>0</v>
      </c>
      <c r="L164" s="200"/>
      <c r="M164" s="95">
        <v>0</v>
      </c>
      <c r="N164" s="38">
        <v>0</v>
      </c>
      <c r="O164" s="200"/>
      <c r="P164" s="37">
        <v>0</v>
      </c>
      <c r="Q164" s="38">
        <v>0</v>
      </c>
      <c r="R164" s="200"/>
      <c r="S164" s="197" t="str">
        <f>IF(T164&gt;U164,"Hiba","")</f>
        <v/>
      </c>
      <c r="T164" s="249">
        <f>IF(G164+J164+M164+P164&gt;0,(H164+K164+N164+Q164)/(G164+J164+M164+P164),G164+J164+M164+P164)</f>
        <v>0</v>
      </c>
      <c r="U164" s="198">
        <v>15</v>
      </c>
      <c r="V164" s="256" t="str">
        <f>IF(W164&gt;X164,"Hiba","")</f>
        <v/>
      </c>
      <c r="W164" s="257"/>
      <c r="X164" s="255"/>
    </row>
    <row r="165" spans="1:24" ht="13.95" customHeight="1">
      <c r="A165" s="62"/>
      <c r="B165" s="66"/>
      <c r="C165" s="66"/>
      <c r="D165" s="66"/>
      <c r="E165" s="96">
        <v>1</v>
      </c>
      <c r="F165" s="97">
        <v>1</v>
      </c>
      <c r="G165" s="37">
        <v>0</v>
      </c>
      <c r="H165" s="38">
        <v>0</v>
      </c>
      <c r="I165" s="201"/>
      <c r="J165" s="95">
        <v>0</v>
      </c>
      <c r="K165" s="38">
        <v>0</v>
      </c>
      <c r="L165" s="201"/>
      <c r="M165" s="95">
        <v>0</v>
      </c>
      <c r="N165" s="38">
        <v>0</v>
      </c>
      <c r="O165" s="201"/>
      <c r="P165" s="37">
        <v>0</v>
      </c>
      <c r="Q165" s="38">
        <v>0</v>
      </c>
      <c r="R165" s="201"/>
      <c r="S165" s="199" t="str">
        <f t="shared" ref="S165:S175" si="54">IF(T165&gt;U165,"Hiba","")</f>
        <v/>
      </c>
      <c r="T165" s="250">
        <f t="shared" ref="T165:T175" si="55">IF(G165+J165+M165+P165&gt;0,(H165+K165+N165+Q165)/(G165+J165+M165+P165),G165+J165+M165+P165)</f>
        <v>0</v>
      </c>
      <c r="U165" s="198">
        <v>30</v>
      </c>
      <c r="V165" s="256" t="str">
        <f t="shared" ref="V165:V175" si="56">IF(W165&gt;X165,"Hiba","")</f>
        <v/>
      </c>
      <c r="W165" s="258"/>
      <c r="X165" s="255"/>
    </row>
    <row r="166" spans="1:24" ht="13.95" customHeight="1">
      <c r="A166" s="62"/>
      <c r="B166" s="66"/>
      <c r="C166" s="66"/>
      <c r="D166" s="66"/>
      <c r="E166" s="98">
        <v>1</v>
      </c>
      <c r="F166" s="99">
        <v>2</v>
      </c>
      <c r="G166" s="37">
        <v>0</v>
      </c>
      <c r="H166" s="38">
        <v>0</v>
      </c>
      <c r="I166" s="201"/>
      <c r="J166" s="95">
        <v>0</v>
      </c>
      <c r="K166" s="38">
        <v>0</v>
      </c>
      <c r="L166" s="201"/>
      <c r="M166" s="95">
        <v>0</v>
      </c>
      <c r="N166" s="38">
        <v>0</v>
      </c>
      <c r="O166" s="201"/>
      <c r="P166" s="37">
        <v>0</v>
      </c>
      <c r="Q166" s="38">
        <v>0</v>
      </c>
      <c r="R166" s="201"/>
      <c r="S166" s="199" t="str">
        <f t="shared" si="54"/>
        <v/>
      </c>
      <c r="T166" s="250">
        <f t="shared" si="55"/>
        <v>0</v>
      </c>
      <c r="U166" s="198">
        <v>50</v>
      </c>
      <c r="V166" s="256" t="str">
        <f t="shared" si="56"/>
        <v/>
      </c>
      <c r="W166" s="258"/>
      <c r="X166" s="255"/>
    </row>
    <row r="167" spans="1:24" ht="13.95" customHeight="1">
      <c r="A167" s="62"/>
      <c r="B167" s="66"/>
      <c r="C167" s="66"/>
      <c r="D167" s="66"/>
      <c r="E167" s="98">
        <v>1</v>
      </c>
      <c r="F167" s="99" t="s">
        <v>27</v>
      </c>
      <c r="G167" s="37">
        <v>0</v>
      </c>
      <c r="H167" s="38">
        <v>0</v>
      </c>
      <c r="I167" s="202"/>
      <c r="J167" s="95">
        <v>0</v>
      </c>
      <c r="K167" s="38">
        <v>0</v>
      </c>
      <c r="L167" s="202"/>
      <c r="M167" s="95">
        <v>0</v>
      </c>
      <c r="N167" s="38">
        <v>0</v>
      </c>
      <c r="O167" s="202"/>
      <c r="P167" s="37">
        <v>0</v>
      </c>
      <c r="Q167" s="38">
        <v>0</v>
      </c>
      <c r="R167" s="202"/>
      <c r="S167" s="199" t="str">
        <f t="shared" si="54"/>
        <v/>
      </c>
      <c r="T167" s="250">
        <f t="shared" si="55"/>
        <v>0</v>
      </c>
      <c r="U167" s="198">
        <v>50</v>
      </c>
      <c r="V167" s="256" t="str">
        <f t="shared" si="56"/>
        <v/>
      </c>
      <c r="W167" s="258"/>
      <c r="X167" s="255"/>
    </row>
    <row r="168" spans="1:24" ht="13.95" customHeight="1">
      <c r="A168" s="62"/>
      <c r="B168" s="66"/>
      <c r="C168" s="66"/>
      <c r="D168" s="66"/>
      <c r="E168" s="69">
        <v>2</v>
      </c>
      <c r="F168" s="65">
        <v>0</v>
      </c>
      <c r="G168" s="22">
        <v>0</v>
      </c>
      <c r="H168" s="28">
        <v>0</v>
      </c>
      <c r="I168" s="29">
        <v>0</v>
      </c>
      <c r="J168" s="24">
        <v>0</v>
      </c>
      <c r="K168" s="28">
        <v>0</v>
      </c>
      <c r="L168" s="29">
        <v>0</v>
      </c>
      <c r="M168" s="22">
        <v>0</v>
      </c>
      <c r="N168" s="28">
        <v>0</v>
      </c>
      <c r="O168" s="31">
        <v>0</v>
      </c>
      <c r="P168" s="22">
        <v>0</v>
      </c>
      <c r="Q168" s="28">
        <v>0</v>
      </c>
      <c r="R168" s="29">
        <v>0</v>
      </c>
      <c r="S168" s="199" t="str">
        <f t="shared" si="54"/>
        <v/>
      </c>
      <c r="T168" s="250">
        <f t="shared" si="55"/>
        <v>0</v>
      </c>
      <c r="U168" s="198">
        <v>30</v>
      </c>
      <c r="V168" s="256" t="str">
        <f t="shared" si="56"/>
        <v/>
      </c>
      <c r="W168" s="250">
        <f>IF(G168+J168+M168+P168&gt;0,(I168+L168+O168+R168)/(G168+J168+M168+P168),G168+J168+M168+P168)</f>
        <v>0</v>
      </c>
      <c r="X168" s="198">
        <v>20</v>
      </c>
    </row>
    <row r="169" spans="1:24" ht="13.95" customHeight="1">
      <c r="A169" s="62"/>
      <c r="B169" s="66"/>
      <c r="C169" s="66"/>
      <c r="D169" s="66"/>
      <c r="E169" s="69">
        <v>2</v>
      </c>
      <c r="F169" s="65">
        <v>1</v>
      </c>
      <c r="G169" s="22">
        <v>0</v>
      </c>
      <c r="H169" s="28">
        <v>0</v>
      </c>
      <c r="I169" s="29">
        <v>0</v>
      </c>
      <c r="J169" s="24">
        <v>0</v>
      </c>
      <c r="K169" s="28">
        <v>0</v>
      </c>
      <c r="L169" s="29">
        <v>0</v>
      </c>
      <c r="M169" s="22">
        <v>0</v>
      </c>
      <c r="N169" s="28">
        <v>0</v>
      </c>
      <c r="O169" s="31">
        <v>0</v>
      </c>
      <c r="P169" s="22">
        <v>0</v>
      </c>
      <c r="Q169" s="28">
        <v>0</v>
      </c>
      <c r="R169" s="29">
        <v>0</v>
      </c>
      <c r="S169" s="199" t="str">
        <f t="shared" si="54"/>
        <v/>
      </c>
      <c r="T169" s="250">
        <f t="shared" si="55"/>
        <v>0</v>
      </c>
      <c r="U169" s="198">
        <v>50</v>
      </c>
      <c r="V169" s="256" t="str">
        <f t="shared" si="56"/>
        <v/>
      </c>
      <c r="W169" s="250">
        <f t="shared" ref="W169:W175" si="57">IF(G169+J169+M169+P169&gt;0,(I169+L169+O169+R169)/(G169+J169+M169+P169),G169+J169+M169+P169)</f>
        <v>0</v>
      </c>
      <c r="X169" s="198">
        <v>20</v>
      </c>
    </row>
    <row r="170" spans="1:24" ht="13.95" customHeight="1">
      <c r="A170" s="62"/>
      <c r="B170" s="66"/>
      <c r="C170" s="66"/>
      <c r="D170" s="66"/>
      <c r="E170" s="69">
        <v>2</v>
      </c>
      <c r="F170" s="67">
        <v>2</v>
      </c>
      <c r="G170" s="22">
        <v>0</v>
      </c>
      <c r="H170" s="28">
        <v>0</v>
      </c>
      <c r="I170" s="29">
        <v>0</v>
      </c>
      <c r="J170" s="24">
        <v>0</v>
      </c>
      <c r="K170" s="28">
        <v>0</v>
      </c>
      <c r="L170" s="29">
        <v>0</v>
      </c>
      <c r="M170" s="22">
        <v>0</v>
      </c>
      <c r="N170" s="28">
        <v>0</v>
      </c>
      <c r="O170" s="31">
        <v>0</v>
      </c>
      <c r="P170" s="22">
        <v>0</v>
      </c>
      <c r="Q170" s="28">
        <v>0</v>
      </c>
      <c r="R170" s="29">
        <v>0</v>
      </c>
      <c r="S170" s="199" t="str">
        <f t="shared" si="54"/>
        <v/>
      </c>
      <c r="T170" s="250">
        <f t="shared" si="55"/>
        <v>0</v>
      </c>
      <c r="U170" s="198">
        <v>50</v>
      </c>
      <c r="V170" s="256" t="str">
        <f t="shared" si="56"/>
        <v/>
      </c>
      <c r="W170" s="250">
        <f t="shared" si="57"/>
        <v>0</v>
      </c>
      <c r="X170" s="198">
        <v>20</v>
      </c>
    </row>
    <row r="171" spans="1:24" ht="13.95" customHeight="1">
      <c r="A171" s="62"/>
      <c r="B171" s="66"/>
      <c r="C171" s="66"/>
      <c r="D171" s="66"/>
      <c r="E171" s="69">
        <v>2</v>
      </c>
      <c r="F171" s="67" t="s">
        <v>27</v>
      </c>
      <c r="G171" s="22">
        <v>0</v>
      </c>
      <c r="H171" s="28">
        <v>0</v>
      </c>
      <c r="I171" s="29">
        <v>0</v>
      </c>
      <c r="J171" s="24">
        <v>0</v>
      </c>
      <c r="K171" s="28">
        <v>0</v>
      </c>
      <c r="L171" s="29">
        <v>0</v>
      </c>
      <c r="M171" s="22">
        <v>0</v>
      </c>
      <c r="N171" s="28">
        <v>0</v>
      </c>
      <c r="O171" s="31">
        <v>0</v>
      </c>
      <c r="P171" s="22">
        <v>0</v>
      </c>
      <c r="Q171" s="28">
        <v>0</v>
      </c>
      <c r="R171" s="29">
        <v>0</v>
      </c>
      <c r="S171" s="199" t="str">
        <f t="shared" si="54"/>
        <v/>
      </c>
      <c r="T171" s="250">
        <f t="shared" si="55"/>
        <v>0</v>
      </c>
      <c r="U171" s="198">
        <v>50</v>
      </c>
      <c r="V171" s="256" t="str">
        <f t="shared" si="56"/>
        <v/>
      </c>
      <c r="W171" s="250">
        <f t="shared" si="57"/>
        <v>0</v>
      </c>
      <c r="X171" s="198">
        <v>20</v>
      </c>
    </row>
    <row r="172" spans="1:24" ht="13.95" customHeight="1">
      <c r="A172" s="62"/>
      <c r="B172" s="66"/>
      <c r="C172" s="66"/>
      <c r="D172" s="66"/>
      <c r="E172" s="69">
        <v>3</v>
      </c>
      <c r="F172" s="65">
        <v>0</v>
      </c>
      <c r="G172" s="22">
        <v>0</v>
      </c>
      <c r="H172" s="28">
        <v>0</v>
      </c>
      <c r="I172" s="29">
        <v>0</v>
      </c>
      <c r="J172" s="24">
        <v>0</v>
      </c>
      <c r="K172" s="28">
        <v>0</v>
      </c>
      <c r="L172" s="29">
        <v>0</v>
      </c>
      <c r="M172" s="22">
        <v>0</v>
      </c>
      <c r="N172" s="28">
        <v>0</v>
      </c>
      <c r="O172" s="31">
        <v>0</v>
      </c>
      <c r="P172" s="22">
        <v>0</v>
      </c>
      <c r="Q172" s="28">
        <v>0</v>
      </c>
      <c r="R172" s="29">
        <v>0</v>
      </c>
      <c r="S172" s="199" t="str">
        <f t="shared" si="54"/>
        <v/>
      </c>
      <c r="T172" s="250">
        <f t="shared" si="55"/>
        <v>0</v>
      </c>
      <c r="U172" s="198">
        <v>50</v>
      </c>
      <c r="V172" s="256" t="str">
        <f t="shared" si="56"/>
        <v/>
      </c>
      <c r="W172" s="250">
        <f t="shared" si="57"/>
        <v>0</v>
      </c>
      <c r="X172" s="198">
        <v>30</v>
      </c>
    </row>
    <row r="173" spans="1:24" ht="13.95" customHeight="1">
      <c r="A173" s="62"/>
      <c r="B173" s="66"/>
      <c r="C173" s="66"/>
      <c r="D173" s="66"/>
      <c r="E173" s="69">
        <v>3</v>
      </c>
      <c r="F173" s="65">
        <v>1</v>
      </c>
      <c r="G173" s="22">
        <v>0</v>
      </c>
      <c r="H173" s="28">
        <v>0</v>
      </c>
      <c r="I173" s="29">
        <v>0</v>
      </c>
      <c r="J173" s="24">
        <v>0</v>
      </c>
      <c r="K173" s="28">
        <v>0</v>
      </c>
      <c r="L173" s="29">
        <v>0</v>
      </c>
      <c r="M173" s="22">
        <v>0</v>
      </c>
      <c r="N173" s="28">
        <v>0</v>
      </c>
      <c r="O173" s="31">
        <v>0</v>
      </c>
      <c r="P173" s="22">
        <v>0</v>
      </c>
      <c r="Q173" s="28">
        <v>0</v>
      </c>
      <c r="R173" s="29">
        <v>0</v>
      </c>
      <c r="S173" s="199" t="str">
        <f t="shared" si="54"/>
        <v/>
      </c>
      <c r="T173" s="250">
        <f t="shared" si="55"/>
        <v>0</v>
      </c>
      <c r="U173" s="198">
        <v>50</v>
      </c>
      <c r="V173" s="256" t="str">
        <f t="shared" si="56"/>
        <v/>
      </c>
      <c r="W173" s="250">
        <f t="shared" si="57"/>
        <v>0</v>
      </c>
      <c r="X173" s="198">
        <v>30</v>
      </c>
    </row>
    <row r="174" spans="1:24" ht="13.95" customHeight="1">
      <c r="A174" s="62"/>
      <c r="B174" s="66"/>
      <c r="C174" s="66"/>
      <c r="D174" s="66"/>
      <c r="E174" s="69">
        <v>3</v>
      </c>
      <c r="F174" s="67">
        <v>2</v>
      </c>
      <c r="G174" s="22">
        <v>0</v>
      </c>
      <c r="H174" s="28">
        <v>0</v>
      </c>
      <c r="I174" s="29">
        <v>0</v>
      </c>
      <c r="J174" s="24">
        <v>0</v>
      </c>
      <c r="K174" s="28">
        <v>0</v>
      </c>
      <c r="L174" s="29">
        <v>0</v>
      </c>
      <c r="M174" s="22">
        <v>0</v>
      </c>
      <c r="N174" s="28">
        <v>0</v>
      </c>
      <c r="O174" s="31">
        <v>0</v>
      </c>
      <c r="P174" s="22">
        <v>0</v>
      </c>
      <c r="Q174" s="28">
        <v>0</v>
      </c>
      <c r="R174" s="29">
        <v>0</v>
      </c>
      <c r="S174" s="199" t="str">
        <f t="shared" si="54"/>
        <v/>
      </c>
      <c r="T174" s="250">
        <f t="shared" si="55"/>
        <v>0</v>
      </c>
      <c r="U174" s="198">
        <v>50</v>
      </c>
      <c r="V174" s="256" t="str">
        <f t="shared" si="56"/>
        <v/>
      </c>
      <c r="W174" s="250">
        <f t="shared" si="57"/>
        <v>0</v>
      </c>
      <c r="X174" s="198">
        <v>30</v>
      </c>
    </row>
    <row r="175" spans="1:24" ht="13.95" customHeight="1" thickBot="1">
      <c r="A175" s="63"/>
      <c r="B175" s="64"/>
      <c r="C175" s="64"/>
      <c r="D175" s="64"/>
      <c r="E175" s="70">
        <v>3</v>
      </c>
      <c r="F175" s="68" t="s">
        <v>27</v>
      </c>
      <c r="G175" s="22">
        <v>0</v>
      </c>
      <c r="H175" s="28">
        <v>0</v>
      </c>
      <c r="I175" s="29">
        <v>0</v>
      </c>
      <c r="J175" s="24">
        <v>0</v>
      </c>
      <c r="K175" s="28">
        <v>0</v>
      </c>
      <c r="L175" s="29">
        <v>0</v>
      </c>
      <c r="M175" s="22">
        <v>0</v>
      </c>
      <c r="N175" s="28">
        <v>0</v>
      </c>
      <c r="O175" s="31">
        <v>0</v>
      </c>
      <c r="P175" s="22">
        <v>0</v>
      </c>
      <c r="Q175" s="28">
        <v>0</v>
      </c>
      <c r="R175" s="29">
        <v>0</v>
      </c>
      <c r="S175" s="199" t="str">
        <f t="shared" si="54"/>
        <v/>
      </c>
      <c r="T175" s="250">
        <f t="shared" si="55"/>
        <v>0</v>
      </c>
      <c r="U175" s="198">
        <v>50</v>
      </c>
      <c r="V175" s="256" t="str">
        <f t="shared" si="56"/>
        <v/>
      </c>
      <c r="W175" s="250">
        <f t="shared" si="57"/>
        <v>0</v>
      </c>
      <c r="X175" s="198">
        <v>30</v>
      </c>
    </row>
    <row r="176" spans="1:24" ht="19.95" customHeight="1" thickBot="1">
      <c r="A176" s="60" t="s">
        <v>11</v>
      </c>
      <c r="B176" s="61"/>
      <c r="C176" s="61"/>
      <c r="D176" s="61"/>
      <c r="E176" s="118"/>
      <c r="F176" s="119"/>
      <c r="G176" s="21">
        <f>SUM(G164:G175)</f>
        <v>0</v>
      </c>
      <c r="H176" s="26">
        <f t="shared" ref="H176:R176" si="58">SUM(H164:H175)</f>
        <v>0</v>
      </c>
      <c r="I176" s="27">
        <f>SUM(I164:I175)</f>
        <v>0</v>
      </c>
      <c r="J176" s="23">
        <f t="shared" si="58"/>
        <v>0</v>
      </c>
      <c r="K176" s="26">
        <f>SUM(K164:K175)</f>
        <v>0</v>
      </c>
      <c r="L176" s="27">
        <f>SUM(L164:L175)</f>
        <v>0</v>
      </c>
      <c r="M176" s="21">
        <f>SUM(M164:M175)</f>
        <v>0</v>
      </c>
      <c r="N176" s="26">
        <f t="shared" si="58"/>
        <v>0</v>
      </c>
      <c r="O176" s="30">
        <f>SUM(O164:O175)</f>
        <v>0</v>
      </c>
      <c r="P176" s="21">
        <f t="shared" si="58"/>
        <v>0</v>
      </c>
      <c r="Q176" s="26">
        <f t="shared" si="58"/>
        <v>0</v>
      </c>
      <c r="R176" s="27">
        <f t="shared" si="58"/>
        <v>0</v>
      </c>
      <c r="S176" s="276"/>
      <c r="T176" s="262"/>
      <c r="U176" s="254"/>
      <c r="V176" s="286"/>
      <c r="W176" s="262"/>
      <c r="X176" s="18"/>
    </row>
    <row r="177" spans="1:24" ht="30" customHeight="1" thickBot="1">
      <c r="A177" s="160" t="s">
        <v>60</v>
      </c>
      <c r="B177" s="120"/>
      <c r="C177" s="120"/>
      <c r="D177" s="120"/>
      <c r="E177" s="120"/>
      <c r="F177" s="120"/>
      <c r="G177" s="123"/>
      <c r="H177" s="123"/>
      <c r="I177" s="13"/>
      <c r="J177" s="123"/>
      <c r="K177" s="123"/>
      <c r="L177" s="13"/>
      <c r="M177" s="123"/>
      <c r="N177" s="123"/>
      <c r="O177" s="13"/>
      <c r="P177" s="263">
        <f>G176+J176+M176+P176</f>
        <v>0</v>
      </c>
      <c r="Q177" s="264">
        <f>H176+K176+N176+Q176</f>
        <v>0</v>
      </c>
      <c r="R177" s="264">
        <f>I176+L176+O176+R176</f>
        <v>0</v>
      </c>
      <c r="S177" s="286"/>
      <c r="T177" s="252"/>
      <c r="U177" s="252"/>
      <c r="V177" s="286"/>
      <c r="W177" s="18"/>
      <c r="X177" s="18"/>
    </row>
    <row r="178" spans="1:24" ht="13.8" customHeight="1" thickBot="1">
      <c r="A178" s="492" t="s">
        <v>5</v>
      </c>
      <c r="B178" s="493"/>
      <c r="C178" s="493"/>
      <c r="D178" s="493"/>
      <c r="E178" s="493"/>
      <c r="F178" s="494"/>
      <c r="G178" s="501" t="str">
        <f>$G$15</f>
        <v>40-70 m2 hasznos alapterület</v>
      </c>
      <c r="H178" s="502"/>
      <c r="I178" s="503"/>
      <c r="J178" s="501" t="str">
        <f>$J$15</f>
        <v>70,01-90 m2 hasznos alapterület</v>
      </c>
      <c r="K178" s="502"/>
      <c r="L178" s="503"/>
      <c r="M178" s="501" t="str">
        <f>$M$15</f>
        <v>90,01-110 m2 hasznos alapterület</v>
      </c>
      <c r="N178" s="502"/>
      <c r="O178" s="502"/>
      <c r="P178" s="501" t="str">
        <f>$P$15</f>
        <v>110,01 m2-  hasznos alapterület</v>
      </c>
      <c r="Q178" s="502"/>
      <c r="R178" s="503"/>
      <c r="S178" s="203"/>
      <c r="T178" s="252"/>
      <c r="U178" s="252"/>
      <c r="V178" s="286"/>
      <c r="W178" s="18"/>
      <c r="X178" s="18"/>
    </row>
    <row r="179" spans="1:24" ht="13.2" customHeight="1">
      <c r="A179" s="495"/>
      <c r="B179" s="496"/>
      <c r="C179" s="496"/>
      <c r="D179" s="496"/>
      <c r="E179" s="496"/>
      <c r="F179" s="497"/>
      <c r="G179" s="429" t="s">
        <v>20</v>
      </c>
      <c r="H179" s="430"/>
      <c r="I179" s="8" t="s">
        <v>39</v>
      </c>
      <c r="J179" s="429" t="s">
        <v>20</v>
      </c>
      <c r="K179" s="430"/>
      <c r="L179" s="8" t="s">
        <v>39</v>
      </c>
      <c r="M179" s="429" t="s">
        <v>20</v>
      </c>
      <c r="N179" s="430"/>
      <c r="O179" s="8" t="s">
        <v>39</v>
      </c>
      <c r="P179" s="429" t="s">
        <v>20</v>
      </c>
      <c r="Q179" s="430"/>
      <c r="R179" s="8" t="s">
        <v>39</v>
      </c>
      <c r="S179" s="283"/>
      <c r="T179" s="252"/>
      <c r="U179" s="252"/>
      <c r="V179" s="286"/>
      <c r="W179" s="18"/>
      <c r="X179" s="18"/>
    </row>
    <row r="180" spans="1:24" ht="14.4" customHeight="1" thickBot="1">
      <c r="A180" s="498"/>
      <c r="B180" s="499"/>
      <c r="C180" s="499"/>
      <c r="D180" s="499"/>
      <c r="E180" s="499"/>
      <c r="F180" s="500"/>
      <c r="G180" s="5" t="s">
        <v>2</v>
      </c>
      <c r="H180" s="7" t="s">
        <v>3</v>
      </c>
      <c r="I180" s="6" t="s">
        <v>38</v>
      </c>
      <c r="J180" s="5" t="s">
        <v>2</v>
      </c>
      <c r="K180" s="7" t="s">
        <v>3</v>
      </c>
      <c r="L180" s="6" t="s">
        <v>38</v>
      </c>
      <c r="M180" s="5" t="s">
        <v>2</v>
      </c>
      <c r="N180" s="7" t="s">
        <v>3</v>
      </c>
      <c r="O180" s="6" t="s">
        <v>38</v>
      </c>
      <c r="P180" s="5" t="s">
        <v>2</v>
      </c>
      <c r="Q180" s="7" t="s">
        <v>3</v>
      </c>
      <c r="R180" s="6" t="s">
        <v>38</v>
      </c>
      <c r="S180" s="283"/>
      <c r="T180" s="451" t="s">
        <v>40</v>
      </c>
      <c r="U180" s="451"/>
      <c r="V180" s="286"/>
      <c r="W180" s="451" t="s">
        <v>42</v>
      </c>
      <c r="X180" s="451"/>
    </row>
    <row r="181" spans="1:24" ht="13.8" customHeight="1" thickBot="1">
      <c r="A181" s="58" t="s">
        <v>28</v>
      </c>
      <c r="B181" s="59"/>
      <c r="C181" s="59"/>
      <c r="D181" s="59"/>
      <c r="E181" s="82" t="s">
        <v>26</v>
      </c>
      <c r="F181" s="83" t="s">
        <v>25</v>
      </c>
      <c r="G181" s="71" t="s">
        <v>0</v>
      </c>
      <c r="H181" s="72" t="s">
        <v>1</v>
      </c>
      <c r="I181" s="73" t="s">
        <v>1</v>
      </c>
      <c r="J181" s="71" t="s">
        <v>0</v>
      </c>
      <c r="K181" s="72" t="s">
        <v>1</v>
      </c>
      <c r="L181" s="73" t="s">
        <v>1</v>
      </c>
      <c r="M181" s="71" t="s">
        <v>0</v>
      </c>
      <c r="N181" s="72" t="s">
        <v>1</v>
      </c>
      <c r="O181" s="73" t="s">
        <v>1</v>
      </c>
      <c r="P181" s="71" t="s">
        <v>0</v>
      </c>
      <c r="Q181" s="72" t="s">
        <v>1</v>
      </c>
      <c r="R181" s="73" t="s">
        <v>1</v>
      </c>
      <c r="S181" s="285" t="s">
        <v>29</v>
      </c>
      <c r="T181" s="253" t="s">
        <v>41</v>
      </c>
      <c r="U181" s="196" t="s">
        <v>9</v>
      </c>
      <c r="V181" s="285" t="s">
        <v>29</v>
      </c>
      <c r="W181" s="253" t="s">
        <v>41</v>
      </c>
      <c r="X181" s="196" t="s">
        <v>9</v>
      </c>
    </row>
    <row r="182" spans="1:24" ht="13.95" customHeight="1">
      <c r="A182" s="62"/>
      <c r="B182" s="66"/>
      <c r="C182" s="66"/>
      <c r="D182" s="66"/>
      <c r="E182" s="93">
        <v>1</v>
      </c>
      <c r="F182" s="94">
        <v>0</v>
      </c>
      <c r="G182" s="25">
        <f>G110+G128+G146+G164</f>
        <v>0</v>
      </c>
      <c r="H182" s="32">
        <f t="shared" ref="H182:Q182" si="59">H110+H128+H146+H164</f>
        <v>0</v>
      </c>
      <c r="I182" s="229"/>
      <c r="J182" s="230">
        <f t="shared" si="59"/>
        <v>0</v>
      </c>
      <c r="K182" s="32">
        <f t="shared" si="59"/>
        <v>0</v>
      </c>
      <c r="L182" s="229"/>
      <c r="M182" s="230">
        <f t="shared" si="59"/>
        <v>0</v>
      </c>
      <c r="N182" s="32">
        <f t="shared" si="59"/>
        <v>0</v>
      </c>
      <c r="O182" s="229"/>
      <c r="P182" s="25">
        <f t="shared" si="59"/>
        <v>0</v>
      </c>
      <c r="Q182" s="32">
        <f t="shared" si="59"/>
        <v>0</v>
      </c>
      <c r="R182" s="229"/>
      <c r="S182" s="197" t="str">
        <f>IF(T182&gt;U182,"Hiba","")</f>
        <v/>
      </c>
      <c r="T182" s="249">
        <f>IF(G182+J182+M182+P182&gt;0,(H182+K182+N182+Q182)/(G182+J182+M182+P182),G182+J182+M182+P182)</f>
        <v>0</v>
      </c>
      <c r="U182" s="198">
        <v>15</v>
      </c>
      <c r="V182" s="256" t="str">
        <f>IF(W182&gt;X182,"Hiba","")</f>
        <v/>
      </c>
      <c r="W182" s="257"/>
      <c r="X182" s="255"/>
    </row>
    <row r="183" spans="1:24" ht="13.95" customHeight="1">
      <c r="A183" s="62"/>
      <c r="B183" s="66"/>
      <c r="C183" s="66"/>
      <c r="D183" s="66"/>
      <c r="E183" s="96">
        <v>1</v>
      </c>
      <c r="F183" s="97">
        <v>1</v>
      </c>
      <c r="G183" s="25">
        <f t="shared" ref="G183:R193" si="60">G111+G129+G147+G165</f>
        <v>0</v>
      </c>
      <c r="H183" s="32">
        <f t="shared" si="60"/>
        <v>0</v>
      </c>
      <c r="I183" s="231"/>
      <c r="J183" s="230">
        <f t="shared" si="60"/>
        <v>0</v>
      </c>
      <c r="K183" s="32">
        <f t="shared" si="60"/>
        <v>0</v>
      </c>
      <c r="L183" s="231"/>
      <c r="M183" s="230">
        <f t="shared" si="60"/>
        <v>0</v>
      </c>
      <c r="N183" s="32">
        <f t="shared" si="60"/>
        <v>0</v>
      </c>
      <c r="O183" s="231"/>
      <c r="P183" s="25">
        <f t="shared" si="60"/>
        <v>0</v>
      </c>
      <c r="Q183" s="32">
        <f t="shared" si="60"/>
        <v>0</v>
      </c>
      <c r="R183" s="231"/>
      <c r="S183" s="199" t="str">
        <f t="shared" ref="S183:S193" si="61">IF(T183&gt;U183,"Hiba","")</f>
        <v/>
      </c>
      <c r="T183" s="250">
        <f t="shared" ref="T183:T193" si="62">IF(G183+J183+M183+P183&gt;0,(H183+K183+N183+Q183)/(G183+J183+M183+P183),G183+J183+M183+P183)</f>
        <v>0</v>
      </c>
      <c r="U183" s="198">
        <v>30</v>
      </c>
      <c r="V183" s="256" t="str">
        <f t="shared" ref="V183:V193" si="63">IF(W183&gt;X183,"Hiba","")</f>
        <v/>
      </c>
      <c r="W183" s="258"/>
      <c r="X183" s="255"/>
    </row>
    <row r="184" spans="1:24" ht="13.95" customHeight="1">
      <c r="A184" s="62"/>
      <c r="B184" s="66"/>
      <c r="C184" s="66"/>
      <c r="D184" s="66"/>
      <c r="E184" s="98">
        <v>1</v>
      </c>
      <c r="F184" s="99">
        <v>2</v>
      </c>
      <c r="G184" s="25">
        <f t="shared" si="60"/>
        <v>0</v>
      </c>
      <c r="H184" s="32">
        <f t="shared" si="60"/>
        <v>0</v>
      </c>
      <c r="I184" s="231"/>
      <c r="J184" s="230">
        <f t="shared" si="60"/>
        <v>0</v>
      </c>
      <c r="K184" s="32">
        <f t="shared" si="60"/>
        <v>0</v>
      </c>
      <c r="L184" s="231"/>
      <c r="M184" s="230">
        <f t="shared" si="60"/>
        <v>0</v>
      </c>
      <c r="N184" s="32">
        <f t="shared" si="60"/>
        <v>0</v>
      </c>
      <c r="O184" s="231"/>
      <c r="P184" s="25">
        <f t="shared" si="60"/>
        <v>0</v>
      </c>
      <c r="Q184" s="32">
        <f t="shared" si="60"/>
        <v>0</v>
      </c>
      <c r="R184" s="231"/>
      <c r="S184" s="199" t="str">
        <f t="shared" si="61"/>
        <v/>
      </c>
      <c r="T184" s="250">
        <f t="shared" si="62"/>
        <v>0</v>
      </c>
      <c r="U184" s="198">
        <v>50</v>
      </c>
      <c r="V184" s="256" t="str">
        <f t="shared" si="63"/>
        <v/>
      </c>
      <c r="W184" s="258"/>
      <c r="X184" s="255"/>
    </row>
    <row r="185" spans="1:24" ht="13.95" customHeight="1">
      <c r="A185" s="62"/>
      <c r="B185" s="66"/>
      <c r="C185" s="66"/>
      <c r="D185" s="66"/>
      <c r="E185" s="98">
        <v>1</v>
      </c>
      <c r="F185" s="99" t="s">
        <v>27</v>
      </c>
      <c r="G185" s="25">
        <f t="shared" si="60"/>
        <v>0</v>
      </c>
      <c r="H185" s="32">
        <f t="shared" si="60"/>
        <v>0</v>
      </c>
      <c r="I185" s="232"/>
      <c r="J185" s="230">
        <f t="shared" si="60"/>
        <v>0</v>
      </c>
      <c r="K185" s="32">
        <f t="shared" si="60"/>
        <v>0</v>
      </c>
      <c r="L185" s="232"/>
      <c r="M185" s="230">
        <f t="shared" si="60"/>
        <v>0</v>
      </c>
      <c r="N185" s="32">
        <f t="shared" si="60"/>
        <v>0</v>
      </c>
      <c r="O185" s="232"/>
      <c r="P185" s="25">
        <f t="shared" si="60"/>
        <v>0</v>
      </c>
      <c r="Q185" s="32">
        <f t="shared" si="60"/>
        <v>0</v>
      </c>
      <c r="R185" s="232"/>
      <c r="S185" s="199" t="str">
        <f t="shared" si="61"/>
        <v/>
      </c>
      <c r="T185" s="250">
        <f t="shared" si="62"/>
        <v>0</v>
      </c>
      <c r="U185" s="198">
        <v>50</v>
      </c>
      <c r="V185" s="256" t="str">
        <f t="shared" si="63"/>
        <v/>
      </c>
      <c r="W185" s="258"/>
      <c r="X185" s="255"/>
    </row>
    <row r="186" spans="1:24" ht="13.95" customHeight="1">
      <c r="A186" s="62"/>
      <c r="B186" s="66"/>
      <c r="C186" s="66"/>
      <c r="D186" s="66"/>
      <c r="E186" s="69">
        <v>2</v>
      </c>
      <c r="F186" s="65">
        <v>0</v>
      </c>
      <c r="G186" s="25">
        <f t="shared" si="60"/>
        <v>0</v>
      </c>
      <c r="H186" s="32">
        <f t="shared" si="60"/>
        <v>0</v>
      </c>
      <c r="I186" s="33">
        <f t="shared" si="60"/>
        <v>0</v>
      </c>
      <c r="J186" s="230">
        <f t="shared" si="60"/>
        <v>0</v>
      </c>
      <c r="K186" s="32">
        <f t="shared" si="60"/>
        <v>0</v>
      </c>
      <c r="L186" s="33">
        <f t="shared" si="60"/>
        <v>0</v>
      </c>
      <c r="M186" s="25">
        <f t="shared" si="60"/>
        <v>0</v>
      </c>
      <c r="N186" s="32">
        <f t="shared" si="60"/>
        <v>0</v>
      </c>
      <c r="O186" s="233">
        <f t="shared" si="60"/>
        <v>0</v>
      </c>
      <c r="P186" s="25">
        <f t="shared" si="60"/>
        <v>0</v>
      </c>
      <c r="Q186" s="32">
        <f t="shared" si="60"/>
        <v>0</v>
      </c>
      <c r="R186" s="33">
        <f t="shared" si="60"/>
        <v>0</v>
      </c>
      <c r="S186" s="199" t="str">
        <f t="shared" si="61"/>
        <v/>
      </c>
      <c r="T186" s="250">
        <f t="shared" si="62"/>
        <v>0</v>
      </c>
      <c r="U186" s="198">
        <v>30</v>
      </c>
      <c r="V186" s="256" t="str">
        <f t="shared" si="63"/>
        <v/>
      </c>
      <c r="W186" s="250">
        <f>IF(G186+J186+M186+P186&gt;0,(I186+L186+O186+R186)/(G186+J186+M186+P186),G186+J186+M186+P186)</f>
        <v>0</v>
      </c>
      <c r="X186" s="198">
        <v>20</v>
      </c>
    </row>
    <row r="187" spans="1:24" ht="13.95" customHeight="1">
      <c r="A187" s="62"/>
      <c r="B187" s="66"/>
      <c r="C187" s="66"/>
      <c r="D187" s="66"/>
      <c r="E187" s="69">
        <v>2</v>
      </c>
      <c r="F187" s="65">
        <v>1</v>
      </c>
      <c r="G187" s="25">
        <f t="shared" si="60"/>
        <v>0</v>
      </c>
      <c r="H187" s="32">
        <f t="shared" si="60"/>
        <v>0</v>
      </c>
      <c r="I187" s="33">
        <f t="shared" si="60"/>
        <v>0</v>
      </c>
      <c r="J187" s="230">
        <f t="shared" si="60"/>
        <v>0</v>
      </c>
      <c r="K187" s="32">
        <f t="shared" si="60"/>
        <v>0</v>
      </c>
      <c r="L187" s="33">
        <f t="shared" si="60"/>
        <v>0</v>
      </c>
      <c r="M187" s="25">
        <f t="shared" si="60"/>
        <v>0</v>
      </c>
      <c r="N187" s="32">
        <f t="shared" si="60"/>
        <v>0</v>
      </c>
      <c r="O187" s="233">
        <f t="shared" si="60"/>
        <v>0</v>
      </c>
      <c r="P187" s="25">
        <f t="shared" si="60"/>
        <v>0</v>
      </c>
      <c r="Q187" s="32">
        <f t="shared" si="60"/>
        <v>0</v>
      </c>
      <c r="R187" s="33">
        <f t="shared" si="60"/>
        <v>0</v>
      </c>
      <c r="S187" s="199" t="str">
        <f t="shared" si="61"/>
        <v/>
      </c>
      <c r="T187" s="250">
        <f t="shared" si="62"/>
        <v>0</v>
      </c>
      <c r="U187" s="198">
        <v>50</v>
      </c>
      <c r="V187" s="256" t="str">
        <f t="shared" si="63"/>
        <v/>
      </c>
      <c r="W187" s="250">
        <f t="shared" ref="W187:W193" si="64">IF(G187+J187+M187+P187&gt;0,(I187+L187+O187+R187)/(G187+J187+M187+P187),G187+J187+M187+P187)</f>
        <v>0</v>
      </c>
      <c r="X187" s="198">
        <v>20</v>
      </c>
    </row>
    <row r="188" spans="1:24" ht="13.95" customHeight="1">
      <c r="A188" s="62"/>
      <c r="B188" s="66"/>
      <c r="C188" s="66"/>
      <c r="D188" s="66"/>
      <c r="E188" s="69">
        <v>2</v>
      </c>
      <c r="F188" s="67">
        <v>2</v>
      </c>
      <c r="G188" s="25">
        <f t="shared" si="60"/>
        <v>0</v>
      </c>
      <c r="H188" s="32">
        <f t="shared" si="60"/>
        <v>0</v>
      </c>
      <c r="I188" s="33">
        <f t="shared" si="60"/>
        <v>0</v>
      </c>
      <c r="J188" s="230">
        <f t="shared" si="60"/>
        <v>0</v>
      </c>
      <c r="K188" s="32">
        <f t="shared" si="60"/>
        <v>0</v>
      </c>
      <c r="L188" s="33">
        <f t="shared" si="60"/>
        <v>0</v>
      </c>
      <c r="M188" s="25">
        <f t="shared" si="60"/>
        <v>0</v>
      </c>
      <c r="N188" s="32">
        <f t="shared" si="60"/>
        <v>0</v>
      </c>
      <c r="O188" s="233">
        <f t="shared" si="60"/>
        <v>0</v>
      </c>
      <c r="P188" s="25">
        <f t="shared" si="60"/>
        <v>0</v>
      </c>
      <c r="Q188" s="32">
        <f>Q116+Q134+Q152+Q170</f>
        <v>0</v>
      </c>
      <c r="R188" s="33">
        <f t="shared" si="60"/>
        <v>0</v>
      </c>
      <c r="S188" s="199" t="str">
        <f t="shared" si="61"/>
        <v/>
      </c>
      <c r="T188" s="250">
        <f t="shared" si="62"/>
        <v>0</v>
      </c>
      <c r="U188" s="198">
        <v>50</v>
      </c>
      <c r="V188" s="256" t="str">
        <f t="shared" si="63"/>
        <v/>
      </c>
      <c r="W188" s="250">
        <f t="shared" si="64"/>
        <v>0</v>
      </c>
      <c r="X188" s="198">
        <v>20</v>
      </c>
    </row>
    <row r="189" spans="1:24" ht="13.95" customHeight="1">
      <c r="A189" s="62"/>
      <c r="B189" s="66"/>
      <c r="C189" s="66"/>
      <c r="D189" s="66"/>
      <c r="E189" s="69">
        <v>2</v>
      </c>
      <c r="F189" s="67" t="s">
        <v>27</v>
      </c>
      <c r="G189" s="25">
        <f t="shared" si="60"/>
        <v>0</v>
      </c>
      <c r="H189" s="32">
        <f t="shared" si="60"/>
        <v>0</v>
      </c>
      <c r="I189" s="33">
        <f t="shared" si="60"/>
        <v>0</v>
      </c>
      <c r="J189" s="230">
        <f t="shared" si="60"/>
        <v>0</v>
      </c>
      <c r="K189" s="32">
        <f t="shared" si="60"/>
        <v>0</v>
      </c>
      <c r="L189" s="33">
        <f t="shared" si="60"/>
        <v>0</v>
      </c>
      <c r="M189" s="25">
        <f t="shared" si="60"/>
        <v>0</v>
      </c>
      <c r="N189" s="32">
        <f t="shared" si="60"/>
        <v>0</v>
      </c>
      <c r="O189" s="233">
        <f t="shared" si="60"/>
        <v>0</v>
      </c>
      <c r="P189" s="25">
        <f t="shared" si="60"/>
        <v>0</v>
      </c>
      <c r="Q189" s="32">
        <f t="shared" si="60"/>
        <v>0</v>
      </c>
      <c r="R189" s="33">
        <f t="shared" si="60"/>
        <v>0</v>
      </c>
      <c r="S189" s="199" t="str">
        <f t="shared" si="61"/>
        <v/>
      </c>
      <c r="T189" s="250">
        <f t="shared" si="62"/>
        <v>0</v>
      </c>
      <c r="U189" s="198">
        <v>50</v>
      </c>
      <c r="V189" s="256" t="str">
        <f t="shared" si="63"/>
        <v/>
      </c>
      <c r="W189" s="250">
        <f t="shared" si="64"/>
        <v>0</v>
      </c>
      <c r="X189" s="198">
        <v>20</v>
      </c>
    </row>
    <row r="190" spans="1:24" ht="13.95" customHeight="1">
      <c r="A190" s="62"/>
      <c r="B190" s="66"/>
      <c r="C190" s="66"/>
      <c r="D190" s="66"/>
      <c r="E190" s="69">
        <v>3</v>
      </c>
      <c r="F190" s="65">
        <v>0</v>
      </c>
      <c r="G190" s="25">
        <f t="shared" si="60"/>
        <v>0</v>
      </c>
      <c r="H190" s="32">
        <f t="shared" si="60"/>
        <v>0</v>
      </c>
      <c r="I190" s="33">
        <f t="shared" si="60"/>
        <v>0</v>
      </c>
      <c r="J190" s="230">
        <f t="shared" si="60"/>
        <v>0</v>
      </c>
      <c r="K190" s="32">
        <f t="shared" si="60"/>
        <v>0</v>
      </c>
      <c r="L190" s="33">
        <f t="shared" si="60"/>
        <v>0</v>
      </c>
      <c r="M190" s="25">
        <f t="shared" si="60"/>
        <v>0</v>
      </c>
      <c r="N190" s="32">
        <f t="shared" si="60"/>
        <v>0</v>
      </c>
      <c r="O190" s="233">
        <f t="shared" si="60"/>
        <v>0</v>
      </c>
      <c r="P190" s="25">
        <f t="shared" si="60"/>
        <v>0</v>
      </c>
      <c r="Q190" s="32">
        <f t="shared" si="60"/>
        <v>0</v>
      </c>
      <c r="R190" s="33">
        <f t="shared" si="60"/>
        <v>0</v>
      </c>
      <c r="S190" s="199" t="str">
        <f t="shared" si="61"/>
        <v/>
      </c>
      <c r="T190" s="250">
        <f t="shared" si="62"/>
        <v>0</v>
      </c>
      <c r="U190" s="198">
        <v>50</v>
      </c>
      <c r="V190" s="256" t="str">
        <f t="shared" si="63"/>
        <v/>
      </c>
      <c r="W190" s="250">
        <f t="shared" si="64"/>
        <v>0</v>
      </c>
      <c r="X190" s="198">
        <v>30</v>
      </c>
    </row>
    <row r="191" spans="1:24" ht="13.95" customHeight="1">
      <c r="A191" s="62"/>
      <c r="B191" s="66"/>
      <c r="C191" s="66"/>
      <c r="D191" s="66"/>
      <c r="E191" s="69">
        <v>3</v>
      </c>
      <c r="F191" s="65">
        <v>1</v>
      </c>
      <c r="G191" s="25">
        <f t="shared" si="60"/>
        <v>0</v>
      </c>
      <c r="H191" s="32">
        <f t="shared" si="60"/>
        <v>0</v>
      </c>
      <c r="I191" s="33">
        <f t="shared" si="60"/>
        <v>0</v>
      </c>
      <c r="J191" s="230">
        <f t="shared" si="60"/>
        <v>0</v>
      </c>
      <c r="K191" s="32">
        <f t="shared" si="60"/>
        <v>0</v>
      </c>
      <c r="L191" s="33">
        <f t="shared" si="60"/>
        <v>0</v>
      </c>
      <c r="M191" s="25">
        <f t="shared" si="60"/>
        <v>0</v>
      </c>
      <c r="N191" s="32">
        <f t="shared" si="60"/>
        <v>0</v>
      </c>
      <c r="O191" s="233">
        <f t="shared" si="60"/>
        <v>0</v>
      </c>
      <c r="P191" s="25">
        <f t="shared" si="60"/>
        <v>0</v>
      </c>
      <c r="Q191" s="32">
        <f t="shared" si="60"/>
        <v>0</v>
      </c>
      <c r="R191" s="33">
        <f t="shared" si="60"/>
        <v>0</v>
      </c>
      <c r="S191" s="199" t="str">
        <f t="shared" si="61"/>
        <v/>
      </c>
      <c r="T191" s="250">
        <f t="shared" si="62"/>
        <v>0</v>
      </c>
      <c r="U191" s="198">
        <v>50</v>
      </c>
      <c r="V191" s="256" t="str">
        <f t="shared" si="63"/>
        <v/>
      </c>
      <c r="W191" s="250">
        <f t="shared" si="64"/>
        <v>0</v>
      </c>
      <c r="X191" s="198">
        <v>30</v>
      </c>
    </row>
    <row r="192" spans="1:24" ht="13.95" customHeight="1">
      <c r="A192" s="62"/>
      <c r="B192" s="66"/>
      <c r="C192" s="66"/>
      <c r="D192" s="66"/>
      <c r="E192" s="69">
        <v>3</v>
      </c>
      <c r="F192" s="67">
        <v>2</v>
      </c>
      <c r="G192" s="25">
        <f t="shared" si="60"/>
        <v>0</v>
      </c>
      <c r="H192" s="32">
        <f t="shared" si="60"/>
        <v>0</v>
      </c>
      <c r="I192" s="33">
        <f t="shared" si="60"/>
        <v>0</v>
      </c>
      <c r="J192" s="230">
        <f t="shared" si="60"/>
        <v>0</v>
      </c>
      <c r="K192" s="32">
        <f t="shared" si="60"/>
        <v>0</v>
      </c>
      <c r="L192" s="33">
        <f t="shared" si="60"/>
        <v>0</v>
      </c>
      <c r="M192" s="25">
        <f t="shared" si="60"/>
        <v>0</v>
      </c>
      <c r="N192" s="32">
        <f t="shared" si="60"/>
        <v>0</v>
      </c>
      <c r="O192" s="233">
        <f t="shared" si="60"/>
        <v>0</v>
      </c>
      <c r="P192" s="25">
        <f t="shared" si="60"/>
        <v>0</v>
      </c>
      <c r="Q192" s="32">
        <f t="shared" si="60"/>
        <v>0</v>
      </c>
      <c r="R192" s="33">
        <f t="shared" si="60"/>
        <v>0</v>
      </c>
      <c r="S192" s="199" t="str">
        <f t="shared" si="61"/>
        <v/>
      </c>
      <c r="T192" s="250">
        <f t="shared" si="62"/>
        <v>0</v>
      </c>
      <c r="U192" s="198">
        <v>50</v>
      </c>
      <c r="V192" s="256" t="str">
        <f t="shared" si="63"/>
        <v/>
      </c>
      <c r="W192" s="250">
        <f t="shared" si="64"/>
        <v>0</v>
      </c>
      <c r="X192" s="198">
        <v>30</v>
      </c>
    </row>
    <row r="193" spans="1:26" ht="13.95" customHeight="1" thickBot="1">
      <c r="A193" s="63"/>
      <c r="B193" s="64"/>
      <c r="C193" s="64"/>
      <c r="D193" s="64"/>
      <c r="E193" s="70">
        <v>3</v>
      </c>
      <c r="F193" s="68" t="s">
        <v>27</v>
      </c>
      <c r="G193" s="25">
        <f t="shared" si="60"/>
        <v>0</v>
      </c>
      <c r="H193" s="32">
        <f t="shared" si="60"/>
        <v>0</v>
      </c>
      <c r="I193" s="33">
        <f t="shared" si="60"/>
        <v>0</v>
      </c>
      <c r="J193" s="230">
        <f t="shared" si="60"/>
        <v>0</v>
      </c>
      <c r="K193" s="32">
        <f t="shared" si="60"/>
        <v>0</v>
      </c>
      <c r="L193" s="33">
        <f t="shared" si="60"/>
        <v>0</v>
      </c>
      <c r="M193" s="25">
        <f t="shared" si="60"/>
        <v>0</v>
      </c>
      <c r="N193" s="32">
        <f t="shared" si="60"/>
        <v>0</v>
      </c>
      <c r="O193" s="233">
        <f t="shared" si="60"/>
        <v>0</v>
      </c>
      <c r="P193" s="25">
        <f t="shared" si="60"/>
        <v>0</v>
      </c>
      <c r="Q193" s="32">
        <f t="shared" si="60"/>
        <v>0</v>
      </c>
      <c r="R193" s="33">
        <f t="shared" si="60"/>
        <v>0</v>
      </c>
      <c r="S193" s="199" t="str">
        <f t="shared" si="61"/>
        <v/>
      </c>
      <c r="T193" s="250">
        <f t="shared" si="62"/>
        <v>0</v>
      </c>
      <c r="U193" s="198">
        <v>50</v>
      </c>
      <c r="V193" s="256" t="str">
        <f t="shared" si="63"/>
        <v/>
      </c>
      <c r="W193" s="250">
        <f t="shared" si="64"/>
        <v>0</v>
      </c>
      <c r="X193" s="198">
        <v>30</v>
      </c>
    </row>
    <row r="194" spans="1:26" ht="19.95" customHeight="1" thickBot="1">
      <c r="A194" s="124" t="s">
        <v>11</v>
      </c>
      <c r="B194" s="125"/>
      <c r="C194" s="125"/>
      <c r="D194" s="125"/>
      <c r="E194" s="126"/>
      <c r="F194" s="127"/>
      <c r="G194" s="128">
        <f t="shared" ref="G194:O194" si="65">SUM(G182:G193)</f>
        <v>0</v>
      </c>
      <c r="H194" s="129">
        <f t="shared" si="65"/>
        <v>0</v>
      </c>
      <c r="I194" s="130">
        <f t="shared" si="65"/>
        <v>0</v>
      </c>
      <c r="J194" s="131">
        <f t="shared" si="65"/>
        <v>0</v>
      </c>
      <c r="K194" s="129">
        <f t="shared" si="65"/>
        <v>0</v>
      </c>
      <c r="L194" s="130">
        <f t="shared" si="65"/>
        <v>0</v>
      </c>
      <c r="M194" s="128">
        <f t="shared" si="65"/>
        <v>0</v>
      </c>
      <c r="N194" s="129">
        <f t="shared" si="65"/>
        <v>0</v>
      </c>
      <c r="O194" s="132">
        <f t="shared" si="65"/>
        <v>0</v>
      </c>
      <c r="P194" s="128">
        <f t="shared" ref="P194:R194" si="66">SUM(P182:P193)</f>
        <v>0</v>
      </c>
      <c r="Q194" s="129">
        <f>SUM(Q182:Q193)</f>
        <v>0</v>
      </c>
      <c r="R194" s="130">
        <f t="shared" si="66"/>
        <v>0</v>
      </c>
      <c r="S194" s="276"/>
      <c r="T194" s="262"/>
      <c r="U194" s="254"/>
      <c r="V194" s="286"/>
      <c r="W194" s="262"/>
      <c r="X194" s="18"/>
    </row>
    <row r="195" spans="1:26" s="267" customFormat="1" ht="19.95" customHeight="1">
      <c r="A195" s="79"/>
      <c r="B195" s="79"/>
      <c r="C195" s="79"/>
      <c r="D195" s="79"/>
      <c r="E195" s="14"/>
      <c r="F195" s="14"/>
      <c r="G195" s="80"/>
      <c r="H195" s="81"/>
      <c r="I195" s="81"/>
      <c r="J195" s="80"/>
      <c r="K195" s="81"/>
      <c r="L195" s="81"/>
      <c r="M195" s="80"/>
      <c r="N195" s="81"/>
      <c r="O195" s="81"/>
      <c r="P195" s="263">
        <f>G194+J194+M194+P194</f>
        <v>0</v>
      </c>
      <c r="Q195" s="264">
        <f>H194+K194+N194+Q194</f>
        <v>0</v>
      </c>
      <c r="R195" s="264">
        <f>I194+L194+O194+R194</f>
        <v>0</v>
      </c>
      <c r="S195" s="276"/>
      <c r="T195" s="81"/>
      <c r="U195" s="13"/>
      <c r="V195" s="283"/>
      <c r="W195" s="81"/>
      <c r="X195" s="265"/>
      <c r="Y195" s="266"/>
      <c r="Z195" s="266"/>
    </row>
    <row r="196" spans="1:26" ht="47.4" customHeight="1" thickBot="1">
      <c r="A196" s="491" t="s">
        <v>37</v>
      </c>
      <c r="B196" s="491"/>
      <c r="C196" s="491"/>
      <c r="D196" s="491"/>
      <c r="E196" s="491"/>
      <c r="F196" s="491"/>
      <c r="G196" s="491"/>
      <c r="H196" s="491"/>
      <c r="I196" s="491"/>
      <c r="J196" s="491"/>
      <c r="K196" s="491"/>
      <c r="L196" s="491"/>
      <c r="M196" s="491"/>
      <c r="N196" s="491"/>
      <c r="O196" s="491"/>
      <c r="P196" s="491"/>
      <c r="Q196" s="491"/>
      <c r="R196" s="491"/>
      <c r="S196" s="77"/>
      <c r="T196" s="252"/>
      <c r="U196" s="252"/>
      <c r="V196" s="286"/>
      <c r="W196" s="18"/>
      <c r="X196" s="18"/>
      <c r="Y196" s="110"/>
    </row>
    <row r="197" spans="1:26" ht="13.8" customHeight="1" thickBot="1">
      <c r="A197" s="482" t="s">
        <v>24</v>
      </c>
      <c r="B197" s="483"/>
      <c r="C197" s="483"/>
      <c r="D197" s="483"/>
      <c r="E197" s="483"/>
      <c r="F197" s="484"/>
      <c r="G197" s="426" t="str">
        <f>$G$15</f>
        <v>40-70 m2 hasznos alapterület</v>
      </c>
      <c r="H197" s="427"/>
      <c r="I197" s="428"/>
      <c r="J197" s="426" t="str">
        <f>$J$15</f>
        <v>70,01-90 m2 hasznos alapterület</v>
      </c>
      <c r="K197" s="427"/>
      <c r="L197" s="428"/>
      <c r="M197" s="426" t="str">
        <f>$M$15</f>
        <v>90,01-110 m2 hasznos alapterület</v>
      </c>
      <c r="N197" s="427"/>
      <c r="O197" s="427"/>
      <c r="P197" s="426" t="str">
        <f>$P$15</f>
        <v>110,01 m2-  hasznos alapterület</v>
      </c>
      <c r="Q197" s="427"/>
      <c r="R197" s="428"/>
      <c r="S197" s="203"/>
      <c r="T197" s="252"/>
      <c r="U197" s="252"/>
      <c r="V197" s="286"/>
      <c r="W197" s="18"/>
      <c r="X197" s="18"/>
    </row>
    <row r="198" spans="1:26" ht="13.2" customHeight="1">
      <c r="A198" s="485"/>
      <c r="B198" s="486"/>
      <c r="C198" s="486"/>
      <c r="D198" s="486"/>
      <c r="E198" s="486"/>
      <c r="F198" s="487"/>
      <c r="G198" s="429" t="s">
        <v>20</v>
      </c>
      <c r="H198" s="430"/>
      <c r="I198" s="8" t="s">
        <v>39</v>
      </c>
      <c r="J198" s="429" t="s">
        <v>20</v>
      </c>
      <c r="K198" s="430"/>
      <c r="L198" s="8" t="s">
        <v>39</v>
      </c>
      <c r="M198" s="429" t="s">
        <v>20</v>
      </c>
      <c r="N198" s="430"/>
      <c r="O198" s="8" t="s">
        <v>39</v>
      </c>
      <c r="P198" s="429" t="s">
        <v>20</v>
      </c>
      <c r="Q198" s="430"/>
      <c r="R198" s="8" t="s">
        <v>39</v>
      </c>
      <c r="S198" s="283"/>
      <c r="T198" s="252"/>
      <c r="U198" s="252"/>
      <c r="V198" s="286"/>
      <c r="W198" s="18"/>
      <c r="X198" s="18"/>
    </row>
    <row r="199" spans="1:26" ht="13.8" customHeight="1" thickBot="1">
      <c r="A199" s="488"/>
      <c r="B199" s="489"/>
      <c r="C199" s="489"/>
      <c r="D199" s="489"/>
      <c r="E199" s="489"/>
      <c r="F199" s="490"/>
      <c r="G199" s="5" t="s">
        <v>2</v>
      </c>
      <c r="H199" s="7" t="s">
        <v>3</v>
      </c>
      <c r="I199" s="6" t="s">
        <v>38</v>
      </c>
      <c r="J199" s="5" t="s">
        <v>2</v>
      </c>
      <c r="K199" s="7" t="s">
        <v>3</v>
      </c>
      <c r="L199" s="6" t="s">
        <v>38</v>
      </c>
      <c r="M199" s="5" t="s">
        <v>2</v>
      </c>
      <c r="N199" s="7" t="s">
        <v>3</v>
      </c>
      <c r="O199" s="6" t="s">
        <v>38</v>
      </c>
      <c r="P199" s="5" t="s">
        <v>2</v>
      </c>
      <c r="Q199" s="7" t="s">
        <v>3</v>
      </c>
      <c r="R199" s="6" t="s">
        <v>38</v>
      </c>
      <c r="S199" s="283"/>
      <c r="T199" s="451" t="s">
        <v>40</v>
      </c>
      <c r="U199" s="451"/>
      <c r="V199" s="286"/>
      <c r="W199" s="451" t="s">
        <v>42</v>
      </c>
      <c r="X199" s="451"/>
    </row>
    <row r="200" spans="1:26" ht="13.8" customHeight="1" thickBot="1">
      <c r="A200" s="58" t="s">
        <v>28</v>
      </c>
      <c r="B200" s="59"/>
      <c r="C200" s="59"/>
      <c r="D200" s="59"/>
      <c r="E200" s="82" t="s">
        <v>26</v>
      </c>
      <c r="F200" s="83" t="s">
        <v>25</v>
      </c>
      <c r="G200" s="71" t="s">
        <v>0</v>
      </c>
      <c r="H200" s="72" t="s">
        <v>1</v>
      </c>
      <c r="I200" s="73" t="s">
        <v>1</v>
      </c>
      <c r="J200" s="71" t="s">
        <v>0</v>
      </c>
      <c r="K200" s="72" t="s">
        <v>1</v>
      </c>
      <c r="L200" s="73" t="s">
        <v>1</v>
      </c>
      <c r="M200" s="71" t="s">
        <v>0</v>
      </c>
      <c r="N200" s="72" t="s">
        <v>1</v>
      </c>
      <c r="O200" s="73" t="s">
        <v>1</v>
      </c>
      <c r="P200" s="71" t="s">
        <v>0</v>
      </c>
      <c r="Q200" s="72" t="s">
        <v>1</v>
      </c>
      <c r="R200" s="73" t="s">
        <v>1</v>
      </c>
      <c r="S200" s="285" t="s">
        <v>29</v>
      </c>
      <c r="T200" s="253" t="s">
        <v>41</v>
      </c>
      <c r="U200" s="196" t="s">
        <v>9</v>
      </c>
      <c r="V200" s="285" t="s">
        <v>29</v>
      </c>
      <c r="W200" s="253" t="s">
        <v>41</v>
      </c>
      <c r="X200" s="196" t="s">
        <v>9</v>
      </c>
    </row>
    <row r="201" spans="1:26" ht="13.8" customHeight="1">
      <c r="A201" s="62"/>
      <c r="B201" s="66"/>
      <c r="C201" s="66"/>
      <c r="D201" s="66"/>
      <c r="E201" s="93">
        <v>1</v>
      </c>
      <c r="F201" s="94">
        <v>0</v>
      </c>
      <c r="G201" s="25">
        <f t="shared" ref="G201:H212" si="67">G19+G110</f>
        <v>0</v>
      </c>
      <c r="H201" s="32">
        <f t="shared" si="67"/>
        <v>0</v>
      </c>
      <c r="I201" s="229"/>
      <c r="J201" s="230">
        <f t="shared" ref="J201:K212" si="68">J19+J110</f>
        <v>0</v>
      </c>
      <c r="K201" s="32">
        <f t="shared" si="68"/>
        <v>0</v>
      </c>
      <c r="L201" s="229"/>
      <c r="M201" s="230">
        <f t="shared" ref="M201:N212" si="69">M19+M110</f>
        <v>0</v>
      </c>
      <c r="N201" s="32">
        <f t="shared" si="69"/>
        <v>0</v>
      </c>
      <c r="O201" s="229"/>
      <c r="P201" s="25">
        <f t="shared" ref="P201:Q212" si="70">P19+P110</f>
        <v>0</v>
      </c>
      <c r="Q201" s="32">
        <f t="shared" si="70"/>
        <v>0</v>
      </c>
      <c r="R201" s="229"/>
      <c r="S201" s="197" t="str">
        <f>IF(T201&gt;U201,"Hiba","")</f>
        <v/>
      </c>
      <c r="T201" s="249">
        <f>IF(G201+J201+M201+P201&gt;0,(H201+K201+N201+Q201)/(G201+J201+M201+P201),G201+J201+M201+P201)</f>
        <v>0</v>
      </c>
      <c r="U201" s="198">
        <v>15</v>
      </c>
      <c r="V201" s="256" t="str">
        <f>IF(W201&gt;X201,"Hiba","")</f>
        <v/>
      </c>
      <c r="W201" s="257"/>
      <c r="X201" s="255"/>
    </row>
    <row r="202" spans="1:26" ht="13.8" customHeight="1">
      <c r="A202" s="62"/>
      <c r="B202" s="66"/>
      <c r="C202" s="66"/>
      <c r="D202" s="66"/>
      <c r="E202" s="96">
        <v>1</v>
      </c>
      <c r="F202" s="97">
        <v>1</v>
      </c>
      <c r="G202" s="25">
        <f t="shared" si="67"/>
        <v>0</v>
      </c>
      <c r="H202" s="32">
        <f t="shared" si="67"/>
        <v>0</v>
      </c>
      <c r="I202" s="231"/>
      <c r="J202" s="230">
        <f t="shared" si="68"/>
        <v>0</v>
      </c>
      <c r="K202" s="32">
        <f t="shared" si="68"/>
        <v>0</v>
      </c>
      <c r="L202" s="231"/>
      <c r="M202" s="230">
        <f t="shared" si="69"/>
        <v>0</v>
      </c>
      <c r="N202" s="32">
        <f t="shared" si="69"/>
        <v>0</v>
      </c>
      <c r="O202" s="231"/>
      <c r="P202" s="25">
        <f t="shared" si="70"/>
        <v>0</v>
      </c>
      <c r="Q202" s="32">
        <f t="shared" si="70"/>
        <v>0</v>
      </c>
      <c r="R202" s="231"/>
      <c r="S202" s="199" t="str">
        <f t="shared" ref="S202:S212" si="71">IF(T202&gt;U202,"Hiba","")</f>
        <v/>
      </c>
      <c r="T202" s="250">
        <f t="shared" ref="T202:T212" si="72">IF(G202+J202+M202+P202&gt;0,(H202+K202+N202+Q202)/(G202+J202+M202+P202),G202+J202+M202+P202)</f>
        <v>0</v>
      </c>
      <c r="U202" s="198">
        <v>30</v>
      </c>
      <c r="V202" s="256" t="str">
        <f t="shared" ref="V202:V212" si="73">IF(W202&gt;X202,"Hiba","")</f>
        <v/>
      </c>
      <c r="W202" s="258"/>
      <c r="X202" s="255"/>
    </row>
    <row r="203" spans="1:26" ht="13.8" customHeight="1">
      <c r="A203" s="62"/>
      <c r="B203" s="66"/>
      <c r="C203" s="66"/>
      <c r="D203" s="66"/>
      <c r="E203" s="98">
        <v>1</v>
      </c>
      <c r="F203" s="99">
        <v>2</v>
      </c>
      <c r="G203" s="25">
        <f t="shared" si="67"/>
        <v>0</v>
      </c>
      <c r="H203" s="32">
        <f t="shared" si="67"/>
        <v>0</v>
      </c>
      <c r="I203" s="231"/>
      <c r="J203" s="230">
        <f t="shared" si="68"/>
        <v>0</v>
      </c>
      <c r="K203" s="32">
        <f t="shared" si="68"/>
        <v>0</v>
      </c>
      <c r="L203" s="231"/>
      <c r="M203" s="230">
        <f t="shared" si="69"/>
        <v>0</v>
      </c>
      <c r="N203" s="32">
        <f t="shared" si="69"/>
        <v>0</v>
      </c>
      <c r="O203" s="231"/>
      <c r="P203" s="25">
        <f t="shared" si="70"/>
        <v>0</v>
      </c>
      <c r="Q203" s="32">
        <f t="shared" si="70"/>
        <v>0</v>
      </c>
      <c r="R203" s="231"/>
      <c r="S203" s="199" t="str">
        <f t="shared" si="71"/>
        <v/>
      </c>
      <c r="T203" s="250">
        <f t="shared" si="72"/>
        <v>0</v>
      </c>
      <c r="U203" s="198">
        <v>50</v>
      </c>
      <c r="V203" s="256" t="str">
        <f t="shared" si="73"/>
        <v/>
      </c>
      <c r="W203" s="258"/>
      <c r="X203" s="255"/>
    </row>
    <row r="204" spans="1:26" ht="13.8" customHeight="1">
      <c r="A204" s="62"/>
      <c r="B204" s="66"/>
      <c r="C204" s="66"/>
      <c r="D204" s="66"/>
      <c r="E204" s="98">
        <v>1</v>
      </c>
      <c r="F204" s="99" t="s">
        <v>27</v>
      </c>
      <c r="G204" s="25">
        <f t="shared" si="67"/>
        <v>0</v>
      </c>
      <c r="H204" s="32">
        <f t="shared" si="67"/>
        <v>0</v>
      </c>
      <c r="I204" s="232"/>
      <c r="J204" s="230">
        <f t="shared" si="68"/>
        <v>0</v>
      </c>
      <c r="K204" s="32">
        <f t="shared" si="68"/>
        <v>0</v>
      </c>
      <c r="L204" s="232"/>
      <c r="M204" s="230">
        <f t="shared" si="69"/>
        <v>0</v>
      </c>
      <c r="N204" s="32">
        <f t="shared" si="69"/>
        <v>0</v>
      </c>
      <c r="O204" s="232"/>
      <c r="P204" s="25">
        <f t="shared" si="70"/>
        <v>0</v>
      </c>
      <c r="Q204" s="32">
        <f t="shared" si="70"/>
        <v>0</v>
      </c>
      <c r="R204" s="232"/>
      <c r="S204" s="199" t="str">
        <f t="shared" si="71"/>
        <v/>
      </c>
      <c r="T204" s="250">
        <f t="shared" si="72"/>
        <v>0</v>
      </c>
      <c r="U204" s="198">
        <v>50</v>
      </c>
      <c r="V204" s="256" t="str">
        <f t="shared" si="73"/>
        <v/>
      </c>
      <c r="W204" s="258"/>
      <c r="X204" s="255"/>
    </row>
    <row r="205" spans="1:26" ht="13.8" customHeight="1">
      <c r="A205" s="62"/>
      <c r="B205" s="66"/>
      <c r="C205" s="66"/>
      <c r="D205" s="66"/>
      <c r="E205" s="69">
        <v>2</v>
      </c>
      <c r="F205" s="65">
        <v>0</v>
      </c>
      <c r="G205" s="25">
        <f t="shared" si="67"/>
        <v>0</v>
      </c>
      <c r="H205" s="32">
        <f t="shared" si="67"/>
        <v>0</v>
      </c>
      <c r="I205" s="33">
        <f t="shared" ref="I205:I212" si="74">I23+I114</f>
        <v>0</v>
      </c>
      <c r="J205" s="230">
        <f t="shared" si="68"/>
        <v>0</v>
      </c>
      <c r="K205" s="32">
        <f t="shared" si="68"/>
        <v>0</v>
      </c>
      <c r="L205" s="33">
        <f t="shared" ref="L205:L212" si="75">L23+L114</f>
        <v>0</v>
      </c>
      <c r="M205" s="25">
        <f t="shared" si="69"/>
        <v>0</v>
      </c>
      <c r="N205" s="32">
        <f t="shared" si="69"/>
        <v>0</v>
      </c>
      <c r="O205" s="233">
        <f t="shared" ref="O205:O212" si="76">O23+O114</f>
        <v>0</v>
      </c>
      <c r="P205" s="25">
        <f t="shared" si="70"/>
        <v>0</v>
      </c>
      <c r="Q205" s="32">
        <f t="shared" si="70"/>
        <v>0</v>
      </c>
      <c r="R205" s="33">
        <f t="shared" ref="R205:R212" si="77">R23+R114</f>
        <v>0</v>
      </c>
      <c r="S205" s="199" t="str">
        <f t="shared" si="71"/>
        <v/>
      </c>
      <c r="T205" s="250">
        <f t="shared" si="72"/>
        <v>0</v>
      </c>
      <c r="U205" s="198">
        <v>30</v>
      </c>
      <c r="V205" s="256" t="str">
        <f t="shared" si="73"/>
        <v/>
      </c>
      <c r="W205" s="250">
        <f>IF(G205+J205+M205+P205&gt;0,(I205+L205+O205+R205)/(G205+J205+M205+P205),G205+J205+M205+P205)</f>
        <v>0</v>
      </c>
      <c r="X205" s="198">
        <v>20</v>
      </c>
    </row>
    <row r="206" spans="1:26" ht="13.8" customHeight="1">
      <c r="A206" s="62"/>
      <c r="B206" s="66"/>
      <c r="C206" s="66"/>
      <c r="D206" s="66"/>
      <c r="E206" s="69">
        <v>2</v>
      </c>
      <c r="F206" s="65">
        <v>1</v>
      </c>
      <c r="G206" s="25">
        <f t="shared" si="67"/>
        <v>0</v>
      </c>
      <c r="H206" s="32">
        <f t="shared" si="67"/>
        <v>0</v>
      </c>
      <c r="I206" s="33">
        <f t="shared" si="74"/>
        <v>0</v>
      </c>
      <c r="J206" s="230">
        <f t="shared" si="68"/>
        <v>0</v>
      </c>
      <c r="K206" s="32">
        <f t="shared" si="68"/>
        <v>0</v>
      </c>
      <c r="L206" s="33">
        <f t="shared" si="75"/>
        <v>0</v>
      </c>
      <c r="M206" s="25">
        <f t="shared" si="69"/>
        <v>0</v>
      </c>
      <c r="N206" s="32">
        <f t="shared" si="69"/>
        <v>0</v>
      </c>
      <c r="O206" s="233">
        <f t="shared" si="76"/>
        <v>0</v>
      </c>
      <c r="P206" s="25">
        <f t="shared" si="70"/>
        <v>0</v>
      </c>
      <c r="Q206" s="32">
        <f t="shared" si="70"/>
        <v>0</v>
      </c>
      <c r="R206" s="33">
        <f t="shared" si="77"/>
        <v>0</v>
      </c>
      <c r="S206" s="199" t="str">
        <f t="shared" si="71"/>
        <v/>
      </c>
      <c r="T206" s="250">
        <f t="shared" si="72"/>
        <v>0</v>
      </c>
      <c r="U206" s="198">
        <v>50</v>
      </c>
      <c r="V206" s="256" t="str">
        <f t="shared" si="73"/>
        <v/>
      </c>
      <c r="W206" s="250">
        <f t="shared" ref="W206:W212" si="78">IF(G206+J206+M206+P206&gt;0,(I206+L206+O206+R206)/(G206+J206+M206+P206),G206+J206+M206+P206)</f>
        <v>0</v>
      </c>
      <c r="X206" s="198">
        <v>20</v>
      </c>
    </row>
    <row r="207" spans="1:26" ht="13.8" customHeight="1">
      <c r="A207" s="62"/>
      <c r="B207" s="66"/>
      <c r="C207" s="66"/>
      <c r="D207" s="66"/>
      <c r="E207" s="69">
        <v>2</v>
      </c>
      <c r="F207" s="67">
        <v>2</v>
      </c>
      <c r="G207" s="25">
        <f t="shared" si="67"/>
        <v>0</v>
      </c>
      <c r="H207" s="32">
        <f t="shared" si="67"/>
        <v>0</v>
      </c>
      <c r="I207" s="33">
        <f t="shared" si="74"/>
        <v>0</v>
      </c>
      <c r="J207" s="230">
        <f t="shared" si="68"/>
        <v>0</v>
      </c>
      <c r="K207" s="32">
        <f t="shared" si="68"/>
        <v>0</v>
      </c>
      <c r="L207" s="33">
        <f t="shared" si="75"/>
        <v>0</v>
      </c>
      <c r="M207" s="25">
        <f t="shared" si="69"/>
        <v>0</v>
      </c>
      <c r="N207" s="32">
        <f t="shared" si="69"/>
        <v>0</v>
      </c>
      <c r="O207" s="233">
        <f t="shared" si="76"/>
        <v>0</v>
      </c>
      <c r="P207" s="25">
        <f t="shared" si="70"/>
        <v>0</v>
      </c>
      <c r="Q207" s="32">
        <f t="shared" si="70"/>
        <v>0</v>
      </c>
      <c r="R207" s="33">
        <f t="shared" si="77"/>
        <v>0</v>
      </c>
      <c r="S207" s="199" t="str">
        <f t="shared" si="71"/>
        <v/>
      </c>
      <c r="T207" s="250">
        <f t="shared" si="72"/>
        <v>0</v>
      </c>
      <c r="U207" s="198">
        <v>50</v>
      </c>
      <c r="V207" s="256" t="str">
        <f t="shared" si="73"/>
        <v/>
      </c>
      <c r="W207" s="250">
        <f t="shared" si="78"/>
        <v>0</v>
      </c>
      <c r="X207" s="198">
        <v>20</v>
      </c>
    </row>
    <row r="208" spans="1:26" ht="13.8" customHeight="1">
      <c r="A208" s="62"/>
      <c r="B208" s="66"/>
      <c r="C208" s="66"/>
      <c r="D208" s="66"/>
      <c r="E208" s="69">
        <v>2</v>
      </c>
      <c r="F208" s="67" t="s">
        <v>27</v>
      </c>
      <c r="G208" s="25">
        <f t="shared" si="67"/>
        <v>0</v>
      </c>
      <c r="H208" s="32">
        <f t="shared" si="67"/>
        <v>0</v>
      </c>
      <c r="I208" s="33">
        <f t="shared" si="74"/>
        <v>0</v>
      </c>
      <c r="J208" s="230">
        <f t="shared" si="68"/>
        <v>0</v>
      </c>
      <c r="K208" s="32">
        <f t="shared" si="68"/>
        <v>0</v>
      </c>
      <c r="L208" s="33">
        <f t="shared" si="75"/>
        <v>0</v>
      </c>
      <c r="M208" s="25">
        <f t="shared" si="69"/>
        <v>0</v>
      </c>
      <c r="N208" s="32">
        <f t="shared" si="69"/>
        <v>0</v>
      </c>
      <c r="O208" s="233">
        <f t="shared" si="76"/>
        <v>0</v>
      </c>
      <c r="P208" s="25">
        <f t="shared" si="70"/>
        <v>0</v>
      </c>
      <c r="Q208" s="32">
        <f t="shared" si="70"/>
        <v>0</v>
      </c>
      <c r="R208" s="33">
        <f t="shared" si="77"/>
        <v>0</v>
      </c>
      <c r="S208" s="199" t="str">
        <f t="shared" si="71"/>
        <v/>
      </c>
      <c r="T208" s="250">
        <f t="shared" si="72"/>
        <v>0</v>
      </c>
      <c r="U208" s="198">
        <v>50</v>
      </c>
      <c r="V208" s="256" t="str">
        <f t="shared" si="73"/>
        <v/>
      </c>
      <c r="W208" s="250">
        <f t="shared" si="78"/>
        <v>0</v>
      </c>
      <c r="X208" s="198">
        <v>20</v>
      </c>
    </row>
    <row r="209" spans="1:44" ht="13.8" customHeight="1">
      <c r="A209" s="62"/>
      <c r="B209" s="66"/>
      <c r="C209" s="66"/>
      <c r="D209" s="66"/>
      <c r="E209" s="69">
        <v>3</v>
      </c>
      <c r="F209" s="65">
        <v>0</v>
      </c>
      <c r="G209" s="25">
        <f t="shared" si="67"/>
        <v>0</v>
      </c>
      <c r="H209" s="32">
        <f t="shared" si="67"/>
        <v>0</v>
      </c>
      <c r="I209" s="33">
        <f t="shared" si="74"/>
        <v>0</v>
      </c>
      <c r="J209" s="230">
        <f t="shared" si="68"/>
        <v>0</v>
      </c>
      <c r="K209" s="32">
        <f t="shared" si="68"/>
        <v>0</v>
      </c>
      <c r="L209" s="33">
        <f t="shared" si="75"/>
        <v>0</v>
      </c>
      <c r="M209" s="25">
        <f t="shared" si="69"/>
        <v>0</v>
      </c>
      <c r="N209" s="32">
        <f t="shared" si="69"/>
        <v>0</v>
      </c>
      <c r="O209" s="233">
        <f t="shared" si="76"/>
        <v>0</v>
      </c>
      <c r="P209" s="25">
        <f t="shared" si="70"/>
        <v>0</v>
      </c>
      <c r="Q209" s="32">
        <f t="shared" si="70"/>
        <v>0</v>
      </c>
      <c r="R209" s="33">
        <f t="shared" si="77"/>
        <v>0</v>
      </c>
      <c r="S209" s="199" t="str">
        <f t="shared" si="71"/>
        <v/>
      </c>
      <c r="T209" s="250">
        <f t="shared" si="72"/>
        <v>0</v>
      </c>
      <c r="U209" s="198">
        <v>50</v>
      </c>
      <c r="V209" s="256" t="str">
        <f t="shared" si="73"/>
        <v/>
      </c>
      <c r="W209" s="250">
        <f t="shared" si="78"/>
        <v>0</v>
      </c>
      <c r="X209" s="198">
        <v>30</v>
      </c>
    </row>
    <row r="210" spans="1:44" ht="13.8" customHeight="1">
      <c r="A210" s="62"/>
      <c r="B210" s="66"/>
      <c r="C210" s="66"/>
      <c r="D210" s="66"/>
      <c r="E210" s="69">
        <v>3</v>
      </c>
      <c r="F210" s="65">
        <v>1</v>
      </c>
      <c r="G210" s="25">
        <f t="shared" si="67"/>
        <v>0</v>
      </c>
      <c r="H210" s="32">
        <f t="shared" si="67"/>
        <v>0</v>
      </c>
      <c r="I210" s="33">
        <f t="shared" si="74"/>
        <v>0</v>
      </c>
      <c r="J210" s="230">
        <f t="shared" si="68"/>
        <v>0</v>
      </c>
      <c r="K210" s="32">
        <f t="shared" si="68"/>
        <v>0</v>
      </c>
      <c r="L210" s="33">
        <f t="shared" si="75"/>
        <v>0</v>
      </c>
      <c r="M210" s="25">
        <f t="shared" si="69"/>
        <v>0</v>
      </c>
      <c r="N210" s="32">
        <f t="shared" si="69"/>
        <v>0</v>
      </c>
      <c r="O210" s="233">
        <f t="shared" si="76"/>
        <v>0</v>
      </c>
      <c r="P210" s="25">
        <f t="shared" si="70"/>
        <v>0</v>
      </c>
      <c r="Q210" s="32">
        <f t="shared" si="70"/>
        <v>0</v>
      </c>
      <c r="R210" s="33">
        <f t="shared" si="77"/>
        <v>0</v>
      </c>
      <c r="S210" s="199" t="str">
        <f t="shared" si="71"/>
        <v/>
      </c>
      <c r="T210" s="250">
        <f t="shared" si="72"/>
        <v>0</v>
      </c>
      <c r="U210" s="198">
        <v>50</v>
      </c>
      <c r="V210" s="256" t="str">
        <f t="shared" si="73"/>
        <v/>
      </c>
      <c r="W210" s="250">
        <f t="shared" si="78"/>
        <v>0</v>
      </c>
      <c r="X210" s="198">
        <v>30</v>
      </c>
    </row>
    <row r="211" spans="1:44" ht="13.8" customHeight="1">
      <c r="A211" s="62"/>
      <c r="B211" s="66"/>
      <c r="C211" s="66"/>
      <c r="D211" s="66"/>
      <c r="E211" s="69">
        <v>3</v>
      </c>
      <c r="F211" s="67">
        <v>2</v>
      </c>
      <c r="G211" s="25">
        <f t="shared" si="67"/>
        <v>0</v>
      </c>
      <c r="H211" s="32">
        <f t="shared" si="67"/>
        <v>0</v>
      </c>
      <c r="I211" s="33">
        <f t="shared" si="74"/>
        <v>0</v>
      </c>
      <c r="J211" s="230">
        <f t="shared" si="68"/>
        <v>0</v>
      </c>
      <c r="K211" s="32">
        <f t="shared" si="68"/>
        <v>0</v>
      </c>
      <c r="L211" s="33">
        <f t="shared" si="75"/>
        <v>0</v>
      </c>
      <c r="M211" s="25">
        <f t="shared" si="69"/>
        <v>0</v>
      </c>
      <c r="N211" s="32">
        <f t="shared" si="69"/>
        <v>0</v>
      </c>
      <c r="O211" s="233">
        <f t="shared" si="76"/>
        <v>0</v>
      </c>
      <c r="P211" s="25">
        <f t="shared" si="70"/>
        <v>0</v>
      </c>
      <c r="Q211" s="32">
        <f t="shared" si="70"/>
        <v>0</v>
      </c>
      <c r="R211" s="33">
        <f t="shared" si="77"/>
        <v>0</v>
      </c>
      <c r="S211" s="199" t="str">
        <f t="shared" si="71"/>
        <v/>
      </c>
      <c r="T211" s="250">
        <f t="shared" si="72"/>
        <v>0</v>
      </c>
      <c r="U211" s="198">
        <v>50</v>
      </c>
      <c r="V211" s="256" t="str">
        <f t="shared" si="73"/>
        <v/>
      </c>
      <c r="W211" s="250">
        <f t="shared" si="78"/>
        <v>0</v>
      </c>
      <c r="X211" s="198">
        <v>30</v>
      </c>
    </row>
    <row r="212" spans="1:44" ht="13.8" customHeight="1" thickBot="1">
      <c r="A212" s="63"/>
      <c r="B212" s="64"/>
      <c r="C212" s="64"/>
      <c r="D212" s="64"/>
      <c r="E212" s="70">
        <v>3</v>
      </c>
      <c r="F212" s="68" t="s">
        <v>27</v>
      </c>
      <c r="G212" s="25">
        <f t="shared" si="67"/>
        <v>0</v>
      </c>
      <c r="H212" s="32">
        <f t="shared" si="67"/>
        <v>0</v>
      </c>
      <c r="I212" s="33">
        <f t="shared" si="74"/>
        <v>0</v>
      </c>
      <c r="J212" s="230">
        <f t="shared" si="68"/>
        <v>0</v>
      </c>
      <c r="K212" s="32">
        <f t="shared" si="68"/>
        <v>0</v>
      </c>
      <c r="L212" s="33">
        <f t="shared" si="75"/>
        <v>0</v>
      </c>
      <c r="M212" s="25">
        <f t="shared" si="69"/>
        <v>0</v>
      </c>
      <c r="N212" s="32">
        <f t="shared" si="69"/>
        <v>0</v>
      </c>
      <c r="O212" s="233">
        <f t="shared" si="76"/>
        <v>0</v>
      </c>
      <c r="P212" s="25">
        <f t="shared" si="70"/>
        <v>0</v>
      </c>
      <c r="Q212" s="32">
        <f t="shared" si="70"/>
        <v>0</v>
      </c>
      <c r="R212" s="33">
        <f t="shared" si="77"/>
        <v>0</v>
      </c>
      <c r="S212" s="199" t="str">
        <f t="shared" si="71"/>
        <v/>
      </c>
      <c r="T212" s="250">
        <f t="shared" si="72"/>
        <v>0</v>
      </c>
      <c r="U212" s="198">
        <v>50</v>
      </c>
      <c r="V212" s="256" t="str">
        <f t="shared" si="73"/>
        <v/>
      </c>
      <c r="W212" s="250">
        <f t="shared" si="78"/>
        <v>0</v>
      </c>
      <c r="X212" s="198">
        <v>30</v>
      </c>
    </row>
    <row r="213" spans="1:44" ht="19.95" customHeight="1" thickBot="1">
      <c r="A213" s="60" t="s">
        <v>11</v>
      </c>
      <c r="B213" s="61"/>
      <c r="C213" s="61"/>
      <c r="D213" s="61"/>
      <c r="E213" s="118"/>
      <c r="F213" s="119"/>
      <c r="G213" s="21">
        <f t="shared" ref="G213:R213" si="79">SUM(G201:G212)</f>
        <v>0</v>
      </c>
      <c r="H213" s="26">
        <f t="shared" si="79"/>
        <v>0</v>
      </c>
      <c r="I213" s="27">
        <f t="shared" si="79"/>
        <v>0</v>
      </c>
      <c r="J213" s="23">
        <f t="shared" si="79"/>
        <v>0</v>
      </c>
      <c r="K213" s="26">
        <f t="shared" si="79"/>
        <v>0</v>
      </c>
      <c r="L213" s="27">
        <f t="shared" si="79"/>
        <v>0</v>
      </c>
      <c r="M213" s="21">
        <f t="shared" si="79"/>
        <v>0</v>
      </c>
      <c r="N213" s="26">
        <f t="shared" si="79"/>
        <v>0</v>
      </c>
      <c r="O213" s="30">
        <f t="shared" si="79"/>
        <v>0</v>
      </c>
      <c r="P213" s="21">
        <f t="shared" si="79"/>
        <v>0</v>
      </c>
      <c r="Q213" s="26">
        <f t="shared" si="79"/>
        <v>0</v>
      </c>
      <c r="R213" s="27">
        <f t="shared" si="79"/>
        <v>0</v>
      </c>
      <c r="S213" s="276"/>
      <c r="T213" s="262"/>
      <c r="U213" s="254"/>
      <c r="V213" s="286"/>
      <c r="W213" s="262"/>
      <c r="X213" s="18"/>
    </row>
    <row r="214" spans="1:44" ht="29.4" customHeight="1" thickBot="1">
      <c r="A214" s="20"/>
      <c r="B214" s="18"/>
      <c r="C214" s="18"/>
      <c r="D214" s="18"/>
      <c r="E214" s="18"/>
      <c r="F214" s="18"/>
      <c r="G214" s="19"/>
      <c r="H214" s="18"/>
      <c r="I214" s="18"/>
      <c r="J214" s="18"/>
      <c r="K214" s="18"/>
      <c r="L214" s="18"/>
      <c r="M214" s="18"/>
      <c r="N214" s="18"/>
      <c r="O214" s="18"/>
      <c r="P214" s="263">
        <f>G213+J213+M213+P213</f>
        <v>0</v>
      </c>
      <c r="Q214" s="264">
        <f>H213+K213+N213+Q213</f>
        <v>0</v>
      </c>
      <c r="R214" s="264">
        <f>I213+L213+O213+R213</f>
        <v>0</v>
      </c>
      <c r="S214" s="286"/>
      <c r="T214" s="252"/>
      <c r="U214" s="252"/>
      <c r="V214" s="286"/>
      <c r="W214" s="18"/>
      <c r="X214" s="18"/>
    </row>
    <row r="215" spans="1:44" ht="13.8" customHeight="1" thickBot="1">
      <c r="A215" s="482" t="s">
        <v>68</v>
      </c>
      <c r="B215" s="483"/>
      <c r="C215" s="483"/>
      <c r="D215" s="483"/>
      <c r="E215" s="483"/>
      <c r="F215" s="484"/>
      <c r="G215" s="426" t="str">
        <f>$G$15</f>
        <v>40-70 m2 hasznos alapterület</v>
      </c>
      <c r="H215" s="427"/>
      <c r="I215" s="428"/>
      <c r="J215" s="426" t="str">
        <f>$J$15</f>
        <v>70,01-90 m2 hasznos alapterület</v>
      </c>
      <c r="K215" s="427"/>
      <c r="L215" s="428"/>
      <c r="M215" s="426" t="str">
        <f>$M$15</f>
        <v>90,01-110 m2 hasznos alapterület</v>
      </c>
      <c r="N215" s="427"/>
      <c r="O215" s="427"/>
      <c r="P215" s="426" t="str">
        <f>$P$15</f>
        <v>110,01 m2-  hasznos alapterület</v>
      </c>
      <c r="Q215" s="427"/>
      <c r="R215" s="428"/>
      <c r="S215" s="203"/>
      <c r="T215" s="252"/>
      <c r="U215" s="252"/>
      <c r="V215" s="286"/>
      <c r="W215" s="18"/>
      <c r="X215" s="18"/>
      <c r="AA215" s="417" t="s">
        <v>67</v>
      </c>
      <c r="AB215" s="418"/>
      <c r="AC215" s="418"/>
      <c r="AD215" s="418"/>
      <c r="AE215" s="418"/>
      <c r="AF215" s="419"/>
      <c r="AG215" s="426" t="str">
        <f>$G$15</f>
        <v>40-70 m2 hasznos alapterület</v>
      </c>
      <c r="AH215" s="427"/>
      <c r="AI215" s="428"/>
      <c r="AJ215" s="426" t="str">
        <f>$J$15</f>
        <v>70,01-90 m2 hasznos alapterület</v>
      </c>
      <c r="AK215" s="427"/>
      <c r="AL215" s="428"/>
      <c r="AM215" s="426" t="str">
        <f>$M$15</f>
        <v>90,01-110 m2 hasznos alapterület</v>
      </c>
      <c r="AN215" s="427"/>
      <c r="AO215" s="427"/>
      <c r="AP215" s="426" t="str">
        <f>$P$15</f>
        <v>110,01 m2-  hasznos alapterület</v>
      </c>
      <c r="AQ215" s="427"/>
      <c r="AR215" s="428"/>
    </row>
    <row r="216" spans="1:44" ht="13.2" customHeight="1">
      <c r="A216" s="485"/>
      <c r="B216" s="486"/>
      <c r="C216" s="486"/>
      <c r="D216" s="486"/>
      <c r="E216" s="486"/>
      <c r="F216" s="487"/>
      <c r="G216" s="429" t="s">
        <v>20</v>
      </c>
      <c r="H216" s="430"/>
      <c r="I216" s="8" t="s">
        <v>39</v>
      </c>
      <c r="J216" s="429" t="s">
        <v>20</v>
      </c>
      <c r="K216" s="430"/>
      <c r="L216" s="8" t="s">
        <v>39</v>
      </c>
      <c r="M216" s="429" t="s">
        <v>20</v>
      </c>
      <c r="N216" s="430"/>
      <c r="O216" s="8" t="s">
        <v>39</v>
      </c>
      <c r="P216" s="429" t="s">
        <v>20</v>
      </c>
      <c r="Q216" s="430"/>
      <c r="R216" s="8" t="s">
        <v>39</v>
      </c>
      <c r="S216" s="283"/>
      <c r="T216" s="252"/>
      <c r="U216" s="252"/>
      <c r="V216" s="286"/>
      <c r="W216" s="18"/>
      <c r="X216" s="18"/>
      <c r="AA216" s="420"/>
      <c r="AB216" s="421"/>
      <c r="AC216" s="421"/>
      <c r="AD216" s="421"/>
      <c r="AE216" s="421"/>
      <c r="AF216" s="422"/>
      <c r="AG216" s="429" t="s">
        <v>20</v>
      </c>
      <c r="AH216" s="430"/>
      <c r="AI216" s="8" t="s">
        <v>39</v>
      </c>
      <c r="AJ216" s="429" t="s">
        <v>20</v>
      </c>
      <c r="AK216" s="430"/>
      <c r="AL216" s="8" t="s">
        <v>39</v>
      </c>
      <c r="AM216" s="429" t="s">
        <v>20</v>
      </c>
      <c r="AN216" s="430"/>
      <c r="AO216" s="8" t="s">
        <v>39</v>
      </c>
      <c r="AP216" s="429" t="s">
        <v>20</v>
      </c>
      <c r="AQ216" s="430"/>
      <c r="AR216" s="8" t="s">
        <v>39</v>
      </c>
    </row>
    <row r="217" spans="1:44" ht="13.8" customHeight="1" thickBot="1">
      <c r="A217" s="488"/>
      <c r="B217" s="489"/>
      <c r="C217" s="489"/>
      <c r="D217" s="489"/>
      <c r="E217" s="489"/>
      <c r="F217" s="490"/>
      <c r="G217" s="5" t="s">
        <v>2</v>
      </c>
      <c r="H217" s="7" t="s">
        <v>3</v>
      </c>
      <c r="I217" s="6" t="s">
        <v>38</v>
      </c>
      <c r="J217" s="5" t="s">
        <v>2</v>
      </c>
      <c r="K217" s="7" t="s">
        <v>3</v>
      </c>
      <c r="L217" s="6" t="s">
        <v>38</v>
      </c>
      <c r="M217" s="5" t="s">
        <v>2</v>
      </c>
      <c r="N217" s="7" t="s">
        <v>3</v>
      </c>
      <c r="O217" s="6" t="s">
        <v>38</v>
      </c>
      <c r="P217" s="5" t="s">
        <v>2</v>
      </c>
      <c r="Q217" s="7" t="s">
        <v>3</v>
      </c>
      <c r="R217" s="6" t="s">
        <v>38</v>
      </c>
      <c r="S217" s="283"/>
      <c r="T217" s="451" t="s">
        <v>40</v>
      </c>
      <c r="U217" s="451"/>
      <c r="V217" s="286"/>
      <c r="W217" s="451" t="s">
        <v>42</v>
      </c>
      <c r="X217" s="451"/>
      <c r="AA217" s="423"/>
      <c r="AB217" s="424"/>
      <c r="AC217" s="424"/>
      <c r="AD217" s="424"/>
      <c r="AE217" s="424"/>
      <c r="AF217" s="425"/>
      <c r="AG217" s="5" t="s">
        <v>2</v>
      </c>
      <c r="AH217" s="7" t="s">
        <v>3</v>
      </c>
      <c r="AI217" s="6" t="s">
        <v>38</v>
      </c>
      <c r="AJ217" s="5" t="s">
        <v>2</v>
      </c>
      <c r="AK217" s="7" t="s">
        <v>3</v>
      </c>
      <c r="AL217" s="6" t="s">
        <v>38</v>
      </c>
      <c r="AM217" s="5" t="s">
        <v>2</v>
      </c>
      <c r="AN217" s="7" t="s">
        <v>3</v>
      </c>
      <c r="AO217" s="6" t="s">
        <v>38</v>
      </c>
      <c r="AP217" s="5" t="s">
        <v>2</v>
      </c>
      <c r="AQ217" s="7" t="s">
        <v>3</v>
      </c>
      <c r="AR217" s="6" t="s">
        <v>38</v>
      </c>
    </row>
    <row r="218" spans="1:44" ht="13.8" customHeight="1" thickBot="1">
      <c r="A218" s="58" t="s">
        <v>28</v>
      </c>
      <c r="B218" s="59"/>
      <c r="C218" s="59"/>
      <c r="D218" s="59"/>
      <c r="E218" s="82" t="s">
        <v>26</v>
      </c>
      <c r="F218" s="83" t="s">
        <v>25</v>
      </c>
      <c r="G218" s="71" t="s">
        <v>0</v>
      </c>
      <c r="H218" s="72" t="s">
        <v>1</v>
      </c>
      <c r="I218" s="73" t="s">
        <v>1</v>
      </c>
      <c r="J218" s="71" t="s">
        <v>0</v>
      </c>
      <c r="K218" s="72" t="s">
        <v>1</v>
      </c>
      <c r="L218" s="73" t="s">
        <v>1</v>
      </c>
      <c r="M218" s="71" t="s">
        <v>0</v>
      </c>
      <c r="N218" s="72" t="s">
        <v>1</v>
      </c>
      <c r="O218" s="73" t="s">
        <v>1</v>
      </c>
      <c r="P218" s="71" t="s">
        <v>0</v>
      </c>
      <c r="Q218" s="72" t="s">
        <v>1</v>
      </c>
      <c r="R218" s="73" t="s">
        <v>1</v>
      </c>
      <c r="S218" s="285" t="s">
        <v>29</v>
      </c>
      <c r="T218" s="253" t="s">
        <v>41</v>
      </c>
      <c r="U218" s="196" t="s">
        <v>9</v>
      </c>
      <c r="V218" s="285" t="s">
        <v>29</v>
      </c>
      <c r="W218" s="253" t="s">
        <v>41</v>
      </c>
      <c r="X218" s="196" t="s">
        <v>9</v>
      </c>
      <c r="AA218" s="58" t="s">
        <v>28</v>
      </c>
      <c r="AB218" s="59"/>
      <c r="AC218" s="59"/>
      <c r="AD218" s="59"/>
      <c r="AE218" s="82" t="s">
        <v>26</v>
      </c>
      <c r="AF218" s="83" t="s">
        <v>25</v>
      </c>
      <c r="AG218" s="71" t="s">
        <v>0</v>
      </c>
      <c r="AH218" s="72" t="s">
        <v>1</v>
      </c>
      <c r="AI218" s="73" t="s">
        <v>1</v>
      </c>
      <c r="AJ218" s="71" t="s">
        <v>0</v>
      </c>
      <c r="AK218" s="72" t="s">
        <v>1</v>
      </c>
      <c r="AL218" s="73" t="s">
        <v>1</v>
      </c>
      <c r="AM218" s="71" t="s">
        <v>0</v>
      </c>
      <c r="AN218" s="72" t="s">
        <v>1</v>
      </c>
      <c r="AO218" s="84" t="s">
        <v>1</v>
      </c>
      <c r="AP218" s="71" t="s">
        <v>0</v>
      </c>
      <c r="AQ218" s="72" t="s">
        <v>1</v>
      </c>
      <c r="AR218" s="73" t="s">
        <v>1</v>
      </c>
    </row>
    <row r="219" spans="1:44" ht="13.8" customHeight="1">
      <c r="A219" s="62"/>
      <c r="B219" s="66"/>
      <c r="C219" s="66"/>
      <c r="D219" s="66"/>
      <c r="E219" s="93">
        <v>1</v>
      </c>
      <c r="F219" s="94">
        <v>0</v>
      </c>
      <c r="G219" s="25">
        <f t="shared" ref="G219:H230" si="80">G37+G128</f>
        <v>0</v>
      </c>
      <c r="H219" s="32">
        <f t="shared" si="80"/>
        <v>0</v>
      </c>
      <c r="I219" s="229"/>
      <c r="J219" s="230">
        <f t="shared" ref="J219:K230" si="81">J37+J128</f>
        <v>0</v>
      </c>
      <c r="K219" s="32">
        <f t="shared" si="81"/>
        <v>0</v>
      </c>
      <c r="L219" s="229"/>
      <c r="M219" s="230">
        <f t="shared" ref="M219:N230" si="82">M37+M128</f>
        <v>0</v>
      </c>
      <c r="N219" s="32">
        <f t="shared" si="82"/>
        <v>0</v>
      </c>
      <c r="O219" s="229"/>
      <c r="P219" s="25">
        <f t="shared" ref="P219:Q230" si="83">P37+P128</f>
        <v>0</v>
      </c>
      <c r="Q219" s="32">
        <f t="shared" si="83"/>
        <v>0</v>
      </c>
      <c r="R219" s="229"/>
      <c r="S219" s="197" t="str">
        <f>IF(T219&gt;U219,"Hiba","")</f>
        <v/>
      </c>
      <c r="T219" s="249">
        <f>IF(G219+J219+M219+P219&gt;0,(H219+K219+N219+Q219)/(G219+J219+M219+P219),G219+J219+M219+P219)</f>
        <v>0</v>
      </c>
      <c r="U219" s="198">
        <v>15</v>
      </c>
      <c r="V219" s="256" t="str">
        <f>IF(W219&gt;X219,"Hiba","")</f>
        <v/>
      </c>
      <c r="W219" s="257"/>
      <c r="X219" s="255"/>
      <c r="AA219" s="62"/>
      <c r="AB219" s="66"/>
      <c r="AC219" s="66"/>
      <c r="AD219" s="66"/>
      <c r="AE219" s="93">
        <v>1</v>
      </c>
      <c r="AF219" s="94">
        <v>0</v>
      </c>
      <c r="AG219" s="25">
        <f>AG37+AG128</f>
        <v>0</v>
      </c>
      <c r="AH219" s="32">
        <f t="shared" ref="AH219:AR230" si="84">AH37+AH128</f>
        <v>0</v>
      </c>
      <c r="AI219" s="229"/>
      <c r="AJ219" s="230">
        <f t="shared" ref="AJ219:AK219" si="85">AJ37+AJ128</f>
        <v>0</v>
      </c>
      <c r="AK219" s="32">
        <f t="shared" si="85"/>
        <v>0</v>
      </c>
      <c r="AL219" s="229"/>
      <c r="AM219" s="230">
        <f t="shared" ref="AM219:AN219" si="86">AM37+AM128</f>
        <v>0</v>
      </c>
      <c r="AN219" s="32">
        <f t="shared" si="86"/>
        <v>0</v>
      </c>
      <c r="AO219" s="229"/>
      <c r="AP219" s="25">
        <f t="shared" ref="AP219:AQ219" si="87">AP37+AP128</f>
        <v>0</v>
      </c>
      <c r="AQ219" s="32">
        <f t="shared" si="87"/>
        <v>0</v>
      </c>
      <c r="AR219" s="229"/>
    </row>
    <row r="220" spans="1:44" ht="13.8" customHeight="1">
      <c r="A220" s="62"/>
      <c r="B220" s="66"/>
      <c r="C220" s="66"/>
      <c r="D220" s="66"/>
      <c r="E220" s="96">
        <v>1</v>
      </c>
      <c r="F220" s="97">
        <v>1</v>
      </c>
      <c r="G220" s="25">
        <f t="shared" si="80"/>
        <v>0</v>
      </c>
      <c r="H220" s="32">
        <f t="shared" si="80"/>
        <v>0</v>
      </c>
      <c r="I220" s="231"/>
      <c r="J220" s="230">
        <f t="shared" si="81"/>
        <v>0</v>
      </c>
      <c r="K220" s="32">
        <f t="shared" si="81"/>
        <v>0</v>
      </c>
      <c r="L220" s="231"/>
      <c r="M220" s="230">
        <f t="shared" si="82"/>
        <v>0</v>
      </c>
      <c r="N220" s="32">
        <f t="shared" si="82"/>
        <v>0</v>
      </c>
      <c r="O220" s="231"/>
      <c r="P220" s="25">
        <f t="shared" si="83"/>
        <v>0</v>
      </c>
      <c r="Q220" s="32">
        <f t="shared" si="83"/>
        <v>0</v>
      </c>
      <c r="R220" s="231"/>
      <c r="S220" s="199" t="str">
        <f t="shared" ref="S220:S230" si="88">IF(T220&gt;U220,"Hiba","")</f>
        <v/>
      </c>
      <c r="T220" s="250">
        <f t="shared" ref="T220:T230" si="89">IF(G220+J220+M220+P220&gt;0,(H220+K220+N220+Q220)/(G220+J220+M220+P220),G220+J220+M220+P220)</f>
        <v>0</v>
      </c>
      <c r="U220" s="198">
        <v>30</v>
      </c>
      <c r="V220" s="256" t="str">
        <f t="shared" ref="V220:V230" si="90">IF(W220&gt;X220,"Hiba","")</f>
        <v/>
      </c>
      <c r="W220" s="258"/>
      <c r="X220" s="255"/>
      <c r="AA220" s="62"/>
      <c r="AB220" s="66"/>
      <c r="AC220" s="66"/>
      <c r="AD220" s="66"/>
      <c r="AE220" s="96">
        <v>1</v>
      </c>
      <c r="AF220" s="97">
        <v>1</v>
      </c>
      <c r="AG220" s="25">
        <f t="shared" ref="AG220:AH220" si="91">AG38+AG129</f>
        <v>0</v>
      </c>
      <c r="AH220" s="32">
        <f t="shared" si="84"/>
        <v>0</v>
      </c>
      <c r="AI220" s="231"/>
      <c r="AJ220" s="230">
        <f t="shared" ref="AJ220:AK220" si="92">AJ38+AJ129</f>
        <v>0</v>
      </c>
      <c r="AK220" s="32">
        <f t="shared" si="92"/>
        <v>0</v>
      </c>
      <c r="AL220" s="231"/>
      <c r="AM220" s="230">
        <f t="shared" ref="AM220:AN220" si="93">AM38+AM129</f>
        <v>0</v>
      </c>
      <c r="AN220" s="32">
        <f t="shared" si="93"/>
        <v>0</v>
      </c>
      <c r="AO220" s="231"/>
      <c r="AP220" s="25">
        <f t="shared" ref="AP220:AQ220" si="94">AP38+AP129</f>
        <v>0</v>
      </c>
      <c r="AQ220" s="32">
        <f t="shared" si="94"/>
        <v>0</v>
      </c>
      <c r="AR220" s="231"/>
    </row>
    <row r="221" spans="1:44" ht="13.8" customHeight="1">
      <c r="A221" s="62"/>
      <c r="B221" s="66"/>
      <c r="C221" s="66"/>
      <c r="D221" s="66"/>
      <c r="E221" s="98">
        <v>1</v>
      </c>
      <c r="F221" s="99">
        <v>2</v>
      </c>
      <c r="G221" s="25">
        <f t="shared" si="80"/>
        <v>0</v>
      </c>
      <c r="H221" s="32">
        <f t="shared" si="80"/>
        <v>0</v>
      </c>
      <c r="I221" s="231"/>
      <c r="J221" s="230">
        <f t="shared" si="81"/>
        <v>0</v>
      </c>
      <c r="K221" s="32">
        <f t="shared" si="81"/>
        <v>0</v>
      </c>
      <c r="L221" s="231"/>
      <c r="M221" s="230">
        <f t="shared" si="82"/>
        <v>0</v>
      </c>
      <c r="N221" s="32">
        <f t="shared" si="82"/>
        <v>0</v>
      </c>
      <c r="O221" s="231"/>
      <c r="P221" s="25">
        <f t="shared" si="83"/>
        <v>0</v>
      </c>
      <c r="Q221" s="32">
        <f t="shared" si="83"/>
        <v>0</v>
      </c>
      <c r="R221" s="231"/>
      <c r="S221" s="199" t="str">
        <f t="shared" si="88"/>
        <v/>
      </c>
      <c r="T221" s="250">
        <f t="shared" si="89"/>
        <v>0</v>
      </c>
      <c r="U221" s="198">
        <v>50</v>
      </c>
      <c r="V221" s="256" t="str">
        <f t="shared" si="90"/>
        <v/>
      </c>
      <c r="W221" s="258"/>
      <c r="X221" s="255"/>
      <c r="AA221" s="62"/>
      <c r="AB221" s="66"/>
      <c r="AC221" s="66"/>
      <c r="AD221" s="66"/>
      <c r="AE221" s="98">
        <v>1</v>
      </c>
      <c r="AF221" s="99">
        <v>2</v>
      </c>
      <c r="AG221" s="25">
        <f t="shared" ref="AG221:AH221" si="95">AG39+AG130</f>
        <v>0</v>
      </c>
      <c r="AH221" s="32">
        <f t="shared" si="84"/>
        <v>0</v>
      </c>
      <c r="AI221" s="231"/>
      <c r="AJ221" s="230">
        <f t="shared" ref="AJ221:AK221" si="96">AJ39+AJ130</f>
        <v>0</v>
      </c>
      <c r="AK221" s="32">
        <f t="shared" si="96"/>
        <v>0</v>
      </c>
      <c r="AL221" s="231"/>
      <c r="AM221" s="230">
        <f t="shared" ref="AM221:AN221" si="97">AM39+AM130</f>
        <v>0</v>
      </c>
      <c r="AN221" s="32">
        <f t="shared" si="97"/>
        <v>0</v>
      </c>
      <c r="AO221" s="231"/>
      <c r="AP221" s="25">
        <f t="shared" ref="AP221:AQ221" si="98">AP39+AP130</f>
        <v>0</v>
      </c>
      <c r="AQ221" s="32">
        <f t="shared" si="98"/>
        <v>0</v>
      </c>
      <c r="AR221" s="231"/>
    </row>
    <row r="222" spans="1:44" ht="13.8" customHeight="1">
      <c r="A222" s="62"/>
      <c r="B222" s="66"/>
      <c r="C222" s="66"/>
      <c r="D222" s="66"/>
      <c r="E222" s="98">
        <v>1</v>
      </c>
      <c r="F222" s="99" t="s">
        <v>27</v>
      </c>
      <c r="G222" s="25">
        <f t="shared" si="80"/>
        <v>0</v>
      </c>
      <c r="H222" s="32">
        <f t="shared" si="80"/>
        <v>0</v>
      </c>
      <c r="I222" s="232"/>
      <c r="J222" s="230">
        <f t="shared" si="81"/>
        <v>0</v>
      </c>
      <c r="K222" s="32">
        <f t="shared" si="81"/>
        <v>0</v>
      </c>
      <c r="L222" s="232"/>
      <c r="M222" s="230">
        <f t="shared" si="82"/>
        <v>0</v>
      </c>
      <c r="N222" s="32">
        <f t="shared" si="82"/>
        <v>0</v>
      </c>
      <c r="O222" s="232"/>
      <c r="P222" s="25">
        <f t="shared" si="83"/>
        <v>0</v>
      </c>
      <c r="Q222" s="32">
        <f t="shared" si="83"/>
        <v>0</v>
      </c>
      <c r="R222" s="232"/>
      <c r="S222" s="199" t="str">
        <f t="shared" si="88"/>
        <v/>
      </c>
      <c r="T222" s="250">
        <f t="shared" si="89"/>
        <v>0</v>
      </c>
      <c r="U222" s="198">
        <v>50</v>
      </c>
      <c r="V222" s="256" t="str">
        <f t="shared" si="90"/>
        <v/>
      </c>
      <c r="W222" s="258"/>
      <c r="X222" s="255"/>
      <c r="AA222" s="62"/>
      <c r="AB222" s="66"/>
      <c r="AC222" s="66"/>
      <c r="AD222" s="66"/>
      <c r="AE222" s="98">
        <v>1</v>
      </c>
      <c r="AF222" s="99" t="s">
        <v>27</v>
      </c>
      <c r="AG222" s="25">
        <f t="shared" ref="AG222:AH222" si="99">AG40+AG131</f>
        <v>0</v>
      </c>
      <c r="AH222" s="32">
        <f t="shared" si="84"/>
        <v>0</v>
      </c>
      <c r="AI222" s="232"/>
      <c r="AJ222" s="230">
        <f t="shared" ref="AJ222:AK222" si="100">AJ40+AJ131</f>
        <v>0</v>
      </c>
      <c r="AK222" s="32">
        <f t="shared" si="100"/>
        <v>0</v>
      </c>
      <c r="AL222" s="232"/>
      <c r="AM222" s="230">
        <f t="shared" ref="AM222:AN222" si="101">AM40+AM131</f>
        <v>0</v>
      </c>
      <c r="AN222" s="32">
        <f t="shared" si="101"/>
        <v>0</v>
      </c>
      <c r="AO222" s="232"/>
      <c r="AP222" s="25">
        <f t="shared" ref="AP222:AQ222" si="102">AP40+AP131</f>
        <v>0</v>
      </c>
      <c r="AQ222" s="32">
        <f t="shared" si="102"/>
        <v>0</v>
      </c>
      <c r="AR222" s="232"/>
    </row>
    <row r="223" spans="1:44" ht="13.8" customHeight="1">
      <c r="A223" s="62"/>
      <c r="B223" s="66"/>
      <c r="C223" s="66"/>
      <c r="D223" s="66"/>
      <c r="E223" s="69">
        <v>2</v>
      </c>
      <c r="F223" s="65">
        <v>0</v>
      </c>
      <c r="G223" s="25">
        <f t="shared" si="80"/>
        <v>0</v>
      </c>
      <c r="H223" s="32">
        <f t="shared" si="80"/>
        <v>0</v>
      </c>
      <c r="I223" s="33">
        <f t="shared" ref="I223:I230" si="103">I41+I132</f>
        <v>0</v>
      </c>
      <c r="J223" s="230">
        <f t="shared" si="81"/>
        <v>0</v>
      </c>
      <c r="K223" s="32">
        <f t="shared" si="81"/>
        <v>0</v>
      </c>
      <c r="L223" s="33">
        <f t="shared" ref="L223:L230" si="104">L41+L132</f>
        <v>0</v>
      </c>
      <c r="M223" s="25">
        <f t="shared" si="82"/>
        <v>0</v>
      </c>
      <c r="N223" s="32">
        <f t="shared" si="82"/>
        <v>0</v>
      </c>
      <c r="O223" s="233">
        <f t="shared" ref="O223:O230" si="105">O41+O132</f>
        <v>0</v>
      </c>
      <c r="P223" s="25">
        <f t="shared" si="83"/>
        <v>0</v>
      </c>
      <c r="Q223" s="32">
        <f t="shared" si="83"/>
        <v>0</v>
      </c>
      <c r="R223" s="33">
        <f t="shared" ref="R223:R230" si="106">R41+R132</f>
        <v>0</v>
      </c>
      <c r="S223" s="199" t="str">
        <f t="shared" si="88"/>
        <v/>
      </c>
      <c r="T223" s="250">
        <f t="shared" si="89"/>
        <v>0</v>
      </c>
      <c r="U223" s="198">
        <v>30</v>
      </c>
      <c r="V223" s="256" t="str">
        <f t="shared" si="90"/>
        <v/>
      </c>
      <c r="W223" s="250">
        <f>IF(G223+J223+M223+P223&gt;0,(I223+L223+O223+R223)/(G223+J223+M223+P223),G223+J223+M223+P223)</f>
        <v>0</v>
      </c>
      <c r="X223" s="198">
        <v>20</v>
      </c>
      <c r="AA223" s="62"/>
      <c r="AB223" s="66"/>
      <c r="AC223" s="66"/>
      <c r="AD223" s="66"/>
      <c r="AE223" s="69">
        <v>2</v>
      </c>
      <c r="AF223" s="65">
        <v>0</v>
      </c>
      <c r="AG223" s="25">
        <f t="shared" ref="AG223:AH223" si="107">AG41+AG132</f>
        <v>0</v>
      </c>
      <c r="AH223" s="32">
        <f t="shared" si="84"/>
        <v>0</v>
      </c>
      <c r="AI223" s="33">
        <f t="shared" si="84"/>
        <v>0</v>
      </c>
      <c r="AJ223" s="25">
        <f t="shared" si="84"/>
        <v>0</v>
      </c>
      <c r="AK223" s="32">
        <f t="shared" si="84"/>
        <v>0</v>
      </c>
      <c r="AL223" s="33">
        <f t="shared" si="84"/>
        <v>0</v>
      </c>
      <c r="AM223" s="25">
        <f t="shared" si="84"/>
        <v>0</v>
      </c>
      <c r="AN223" s="32">
        <f t="shared" si="84"/>
        <v>0</v>
      </c>
      <c r="AO223" s="233">
        <f t="shared" si="84"/>
        <v>0</v>
      </c>
      <c r="AP223" s="25">
        <f t="shared" si="84"/>
        <v>0</v>
      </c>
      <c r="AQ223" s="32">
        <f t="shared" si="84"/>
        <v>0</v>
      </c>
      <c r="AR223" s="33">
        <f t="shared" si="84"/>
        <v>0</v>
      </c>
    </row>
    <row r="224" spans="1:44" ht="13.8" customHeight="1">
      <c r="A224" s="62"/>
      <c r="B224" s="66"/>
      <c r="C224" s="66"/>
      <c r="D224" s="66"/>
      <c r="E224" s="69">
        <v>2</v>
      </c>
      <c r="F224" s="65">
        <v>1</v>
      </c>
      <c r="G224" s="25">
        <f t="shared" si="80"/>
        <v>0</v>
      </c>
      <c r="H224" s="32">
        <f t="shared" si="80"/>
        <v>0</v>
      </c>
      <c r="I224" s="33">
        <f t="shared" si="103"/>
        <v>0</v>
      </c>
      <c r="J224" s="230">
        <f t="shared" si="81"/>
        <v>0</v>
      </c>
      <c r="K224" s="32">
        <f t="shared" si="81"/>
        <v>0</v>
      </c>
      <c r="L224" s="33">
        <f t="shared" si="104"/>
        <v>0</v>
      </c>
      <c r="M224" s="25">
        <f t="shared" si="82"/>
        <v>0</v>
      </c>
      <c r="N224" s="32">
        <f t="shared" si="82"/>
        <v>0</v>
      </c>
      <c r="O224" s="233">
        <f t="shared" si="105"/>
        <v>0</v>
      </c>
      <c r="P224" s="25">
        <f t="shared" si="83"/>
        <v>0</v>
      </c>
      <c r="Q224" s="32">
        <f t="shared" si="83"/>
        <v>0</v>
      </c>
      <c r="R224" s="33">
        <f t="shared" si="106"/>
        <v>0</v>
      </c>
      <c r="S224" s="199" t="str">
        <f t="shared" si="88"/>
        <v/>
      </c>
      <c r="T224" s="250">
        <f t="shared" si="89"/>
        <v>0</v>
      </c>
      <c r="U224" s="198">
        <v>50</v>
      </c>
      <c r="V224" s="256" t="str">
        <f t="shared" si="90"/>
        <v/>
      </c>
      <c r="W224" s="250">
        <f t="shared" ref="W224:W230" si="108">IF(G224+J224+M224+P224&gt;0,(I224+L224+O224+R224)/(G224+J224+M224+P224),G224+J224+M224+P224)</f>
        <v>0</v>
      </c>
      <c r="X224" s="198">
        <v>20</v>
      </c>
      <c r="AA224" s="62"/>
      <c r="AB224" s="66"/>
      <c r="AC224" s="66"/>
      <c r="AD224" s="66"/>
      <c r="AE224" s="69">
        <v>2</v>
      </c>
      <c r="AF224" s="65">
        <v>1</v>
      </c>
      <c r="AG224" s="25">
        <f t="shared" ref="AG224:AH224" si="109">AG42+AG133</f>
        <v>0</v>
      </c>
      <c r="AH224" s="32">
        <f t="shared" si="84"/>
        <v>0</v>
      </c>
      <c r="AI224" s="33">
        <f t="shared" si="84"/>
        <v>0</v>
      </c>
      <c r="AJ224" s="25">
        <f t="shared" si="84"/>
        <v>0</v>
      </c>
      <c r="AK224" s="32">
        <f t="shared" si="84"/>
        <v>0</v>
      </c>
      <c r="AL224" s="33">
        <f t="shared" si="84"/>
        <v>0</v>
      </c>
      <c r="AM224" s="25">
        <f t="shared" si="84"/>
        <v>0</v>
      </c>
      <c r="AN224" s="32">
        <f t="shared" si="84"/>
        <v>0</v>
      </c>
      <c r="AO224" s="233">
        <f t="shared" si="84"/>
        <v>0</v>
      </c>
      <c r="AP224" s="25">
        <f t="shared" si="84"/>
        <v>0</v>
      </c>
      <c r="AQ224" s="32">
        <f t="shared" si="84"/>
        <v>0</v>
      </c>
      <c r="AR224" s="33">
        <f t="shared" si="84"/>
        <v>0</v>
      </c>
    </row>
    <row r="225" spans="1:47" ht="13.8" customHeight="1">
      <c r="A225" s="62"/>
      <c r="B225" s="66"/>
      <c r="C225" s="66"/>
      <c r="D225" s="66"/>
      <c r="E225" s="69">
        <v>2</v>
      </c>
      <c r="F225" s="67">
        <v>2</v>
      </c>
      <c r="G225" s="25">
        <f t="shared" si="80"/>
        <v>0</v>
      </c>
      <c r="H225" s="32">
        <f t="shared" si="80"/>
        <v>0</v>
      </c>
      <c r="I225" s="33">
        <f t="shared" si="103"/>
        <v>0</v>
      </c>
      <c r="J225" s="230">
        <f t="shared" si="81"/>
        <v>0</v>
      </c>
      <c r="K225" s="32">
        <f t="shared" si="81"/>
        <v>0</v>
      </c>
      <c r="L225" s="33">
        <f t="shared" si="104"/>
        <v>0</v>
      </c>
      <c r="M225" s="25">
        <f t="shared" si="82"/>
        <v>0</v>
      </c>
      <c r="N225" s="32">
        <f t="shared" si="82"/>
        <v>0</v>
      </c>
      <c r="O225" s="233">
        <f t="shared" si="105"/>
        <v>0</v>
      </c>
      <c r="P225" s="25">
        <f t="shared" si="83"/>
        <v>0</v>
      </c>
      <c r="Q225" s="32">
        <f t="shared" si="83"/>
        <v>0</v>
      </c>
      <c r="R225" s="33">
        <f t="shared" si="106"/>
        <v>0</v>
      </c>
      <c r="S225" s="199" t="str">
        <f t="shared" si="88"/>
        <v/>
      </c>
      <c r="T225" s="250">
        <f t="shared" si="89"/>
        <v>0</v>
      </c>
      <c r="U225" s="198">
        <v>50</v>
      </c>
      <c r="V225" s="256" t="str">
        <f t="shared" si="90"/>
        <v/>
      </c>
      <c r="W225" s="250">
        <f t="shared" si="108"/>
        <v>0</v>
      </c>
      <c r="X225" s="198">
        <v>20</v>
      </c>
      <c r="AA225" s="62"/>
      <c r="AB225" s="66"/>
      <c r="AC225" s="66"/>
      <c r="AD225" s="66"/>
      <c r="AE225" s="69">
        <v>2</v>
      </c>
      <c r="AF225" s="67">
        <v>2</v>
      </c>
      <c r="AG225" s="25">
        <f t="shared" ref="AG225:AH225" si="110">AG43+AG134</f>
        <v>0</v>
      </c>
      <c r="AH225" s="32">
        <f t="shared" si="84"/>
        <v>0</v>
      </c>
      <c r="AI225" s="33">
        <f t="shared" si="84"/>
        <v>0</v>
      </c>
      <c r="AJ225" s="25">
        <f t="shared" si="84"/>
        <v>0</v>
      </c>
      <c r="AK225" s="32">
        <f t="shared" si="84"/>
        <v>0</v>
      </c>
      <c r="AL225" s="33">
        <f t="shared" si="84"/>
        <v>0</v>
      </c>
      <c r="AM225" s="25">
        <f t="shared" si="84"/>
        <v>0</v>
      </c>
      <c r="AN225" s="32">
        <f t="shared" si="84"/>
        <v>0</v>
      </c>
      <c r="AO225" s="233">
        <f t="shared" si="84"/>
        <v>0</v>
      </c>
      <c r="AP225" s="25">
        <f t="shared" si="84"/>
        <v>0</v>
      </c>
      <c r="AQ225" s="32">
        <f t="shared" si="84"/>
        <v>0</v>
      </c>
      <c r="AR225" s="33">
        <f t="shared" si="84"/>
        <v>0</v>
      </c>
    </row>
    <row r="226" spans="1:47" ht="13.8" customHeight="1">
      <c r="A226" s="62"/>
      <c r="B226" s="66"/>
      <c r="C226" s="66"/>
      <c r="D226" s="66"/>
      <c r="E226" s="69">
        <v>2</v>
      </c>
      <c r="F226" s="67" t="s">
        <v>27</v>
      </c>
      <c r="G226" s="25">
        <f t="shared" si="80"/>
        <v>0</v>
      </c>
      <c r="H226" s="32">
        <f t="shared" si="80"/>
        <v>0</v>
      </c>
      <c r="I226" s="33">
        <f t="shared" si="103"/>
        <v>0</v>
      </c>
      <c r="J226" s="230">
        <f t="shared" si="81"/>
        <v>0</v>
      </c>
      <c r="K226" s="32">
        <f t="shared" si="81"/>
        <v>0</v>
      </c>
      <c r="L226" s="33">
        <f t="shared" si="104"/>
        <v>0</v>
      </c>
      <c r="M226" s="25">
        <f t="shared" si="82"/>
        <v>0</v>
      </c>
      <c r="N226" s="32">
        <f t="shared" si="82"/>
        <v>0</v>
      </c>
      <c r="O226" s="233">
        <f t="shared" si="105"/>
        <v>0</v>
      </c>
      <c r="P226" s="25">
        <f t="shared" si="83"/>
        <v>0</v>
      </c>
      <c r="Q226" s="32">
        <f t="shared" si="83"/>
        <v>0</v>
      </c>
      <c r="R226" s="33">
        <f t="shared" si="106"/>
        <v>0</v>
      </c>
      <c r="S226" s="199" t="str">
        <f t="shared" si="88"/>
        <v/>
      </c>
      <c r="T226" s="250">
        <f t="shared" si="89"/>
        <v>0</v>
      </c>
      <c r="U226" s="198">
        <v>50</v>
      </c>
      <c r="V226" s="256" t="str">
        <f t="shared" si="90"/>
        <v/>
      </c>
      <c r="W226" s="250">
        <f t="shared" si="108"/>
        <v>0</v>
      </c>
      <c r="X226" s="198">
        <v>20</v>
      </c>
      <c r="AA226" s="62"/>
      <c r="AB226" s="66"/>
      <c r="AC226" s="66"/>
      <c r="AD226" s="66"/>
      <c r="AE226" s="69">
        <v>2</v>
      </c>
      <c r="AF226" s="67" t="s">
        <v>27</v>
      </c>
      <c r="AG226" s="25">
        <f t="shared" ref="AG226:AH226" si="111">AG44+AG135</f>
        <v>0</v>
      </c>
      <c r="AH226" s="32">
        <f t="shared" si="84"/>
        <v>0</v>
      </c>
      <c r="AI226" s="33">
        <f t="shared" si="84"/>
        <v>0</v>
      </c>
      <c r="AJ226" s="25">
        <f t="shared" si="84"/>
        <v>0</v>
      </c>
      <c r="AK226" s="32">
        <f t="shared" si="84"/>
        <v>0</v>
      </c>
      <c r="AL226" s="33">
        <f t="shared" si="84"/>
        <v>0</v>
      </c>
      <c r="AM226" s="25">
        <f t="shared" si="84"/>
        <v>0</v>
      </c>
      <c r="AN226" s="32">
        <f t="shared" si="84"/>
        <v>0</v>
      </c>
      <c r="AO226" s="233">
        <f t="shared" si="84"/>
        <v>0</v>
      </c>
      <c r="AP226" s="25">
        <f t="shared" si="84"/>
        <v>0</v>
      </c>
      <c r="AQ226" s="32">
        <f t="shared" si="84"/>
        <v>0</v>
      </c>
      <c r="AR226" s="33">
        <f t="shared" si="84"/>
        <v>0</v>
      </c>
    </row>
    <row r="227" spans="1:47" ht="13.8" customHeight="1">
      <c r="A227" s="62"/>
      <c r="B227" s="66"/>
      <c r="C227" s="66"/>
      <c r="D227" s="66"/>
      <c r="E227" s="69">
        <v>3</v>
      </c>
      <c r="F227" s="65">
        <v>0</v>
      </c>
      <c r="G227" s="25">
        <f t="shared" si="80"/>
        <v>0</v>
      </c>
      <c r="H227" s="32">
        <f t="shared" si="80"/>
        <v>0</v>
      </c>
      <c r="I227" s="33">
        <f t="shared" si="103"/>
        <v>0</v>
      </c>
      <c r="J227" s="230">
        <f t="shared" si="81"/>
        <v>0</v>
      </c>
      <c r="K227" s="32">
        <f t="shared" si="81"/>
        <v>0</v>
      </c>
      <c r="L227" s="33">
        <f t="shared" si="104"/>
        <v>0</v>
      </c>
      <c r="M227" s="25">
        <f t="shared" si="82"/>
        <v>0</v>
      </c>
      <c r="N227" s="32">
        <f t="shared" si="82"/>
        <v>0</v>
      </c>
      <c r="O227" s="233">
        <f t="shared" si="105"/>
        <v>0</v>
      </c>
      <c r="P227" s="25">
        <f t="shared" si="83"/>
        <v>0</v>
      </c>
      <c r="Q227" s="32">
        <f t="shared" si="83"/>
        <v>0</v>
      </c>
      <c r="R227" s="33">
        <f t="shared" si="106"/>
        <v>0</v>
      </c>
      <c r="S227" s="199" t="str">
        <f t="shared" si="88"/>
        <v/>
      </c>
      <c r="T227" s="250">
        <f t="shared" si="89"/>
        <v>0</v>
      </c>
      <c r="U227" s="198">
        <v>50</v>
      </c>
      <c r="V227" s="256" t="str">
        <f t="shared" si="90"/>
        <v/>
      </c>
      <c r="W227" s="250">
        <f t="shared" si="108"/>
        <v>0</v>
      </c>
      <c r="X227" s="198">
        <v>30</v>
      </c>
      <c r="AA227" s="62"/>
      <c r="AB227" s="66"/>
      <c r="AC227" s="66"/>
      <c r="AD227" s="66"/>
      <c r="AE227" s="69">
        <v>3</v>
      </c>
      <c r="AF227" s="65">
        <v>0</v>
      </c>
      <c r="AG227" s="25">
        <f t="shared" ref="AG227:AH227" si="112">AG45+AG136</f>
        <v>0</v>
      </c>
      <c r="AH227" s="32">
        <f t="shared" si="84"/>
        <v>0</v>
      </c>
      <c r="AI227" s="33">
        <f t="shared" si="84"/>
        <v>0</v>
      </c>
      <c r="AJ227" s="25">
        <f t="shared" si="84"/>
        <v>0</v>
      </c>
      <c r="AK227" s="32">
        <f t="shared" si="84"/>
        <v>0</v>
      </c>
      <c r="AL227" s="33">
        <f t="shared" si="84"/>
        <v>0</v>
      </c>
      <c r="AM227" s="25">
        <f t="shared" si="84"/>
        <v>0</v>
      </c>
      <c r="AN227" s="32">
        <f t="shared" si="84"/>
        <v>0</v>
      </c>
      <c r="AO227" s="233">
        <f t="shared" si="84"/>
        <v>0</v>
      </c>
      <c r="AP227" s="25">
        <f t="shared" si="84"/>
        <v>0</v>
      </c>
      <c r="AQ227" s="32">
        <f t="shared" si="84"/>
        <v>0</v>
      </c>
      <c r="AR227" s="33">
        <f t="shared" si="84"/>
        <v>0</v>
      </c>
    </row>
    <row r="228" spans="1:47" ht="13.8" customHeight="1">
      <c r="A228" s="62"/>
      <c r="B228" s="66"/>
      <c r="C228" s="66"/>
      <c r="D228" s="66"/>
      <c r="E228" s="69">
        <v>3</v>
      </c>
      <c r="F228" s="65">
        <v>1</v>
      </c>
      <c r="G228" s="25">
        <f t="shared" si="80"/>
        <v>0</v>
      </c>
      <c r="H228" s="32">
        <f t="shared" si="80"/>
        <v>0</v>
      </c>
      <c r="I228" s="33">
        <f t="shared" si="103"/>
        <v>0</v>
      </c>
      <c r="J228" s="230">
        <f t="shared" si="81"/>
        <v>0</v>
      </c>
      <c r="K228" s="32">
        <f t="shared" si="81"/>
        <v>0</v>
      </c>
      <c r="L228" s="33">
        <f t="shared" si="104"/>
        <v>0</v>
      </c>
      <c r="M228" s="25">
        <f t="shared" si="82"/>
        <v>0</v>
      </c>
      <c r="N228" s="32">
        <f t="shared" si="82"/>
        <v>0</v>
      </c>
      <c r="O228" s="233">
        <f t="shared" si="105"/>
        <v>0</v>
      </c>
      <c r="P228" s="25">
        <f t="shared" si="83"/>
        <v>0</v>
      </c>
      <c r="Q228" s="32">
        <f t="shared" si="83"/>
        <v>0</v>
      </c>
      <c r="R228" s="33">
        <f t="shared" si="106"/>
        <v>0</v>
      </c>
      <c r="S228" s="199" t="str">
        <f t="shared" si="88"/>
        <v/>
      </c>
      <c r="T228" s="250">
        <f t="shared" si="89"/>
        <v>0</v>
      </c>
      <c r="U228" s="198">
        <v>50</v>
      </c>
      <c r="V228" s="256" t="str">
        <f t="shared" si="90"/>
        <v/>
      </c>
      <c r="W228" s="250">
        <f t="shared" si="108"/>
        <v>0</v>
      </c>
      <c r="X228" s="198">
        <v>30</v>
      </c>
      <c r="AA228" s="62"/>
      <c r="AB228" s="66"/>
      <c r="AC228" s="66"/>
      <c r="AD228" s="66"/>
      <c r="AE228" s="69">
        <v>3</v>
      </c>
      <c r="AF228" s="65">
        <v>1</v>
      </c>
      <c r="AG228" s="25">
        <f t="shared" ref="AG228:AH228" si="113">AG46+AG137</f>
        <v>0</v>
      </c>
      <c r="AH228" s="32">
        <f t="shared" si="84"/>
        <v>0</v>
      </c>
      <c r="AI228" s="33">
        <f t="shared" si="84"/>
        <v>0</v>
      </c>
      <c r="AJ228" s="25">
        <f t="shared" si="84"/>
        <v>0</v>
      </c>
      <c r="AK228" s="32">
        <f t="shared" si="84"/>
        <v>0</v>
      </c>
      <c r="AL228" s="33">
        <f t="shared" si="84"/>
        <v>0</v>
      </c>
      <c r="AM228" s="25">
        <f t="shared" si="84"/>
        <v>0</v>
      </c>
      <c r="AN228" s="32">
        <f t="shared" si="84"/>
        <v>0</v>
      </c>
      <c r="AO228" s="233">
        <f t="shared" si="84"/>
        <v>0</v>
      </c>
      <c r="AP228" s="25">
        <f t="shared" si="84"/>
        <v>0</v>
      </c>
      <c r="AQ228" s="32">
        <f t="shared" si="84"/>
        <v>0</v>
      </c>
      <c r="AR228" s="33">
        <f t="shared" si="84"/>
        <v>0</v>
      </c>
    </row>
    <row r="229" spans="1:47" ht="13.8" customHeight="1">
      <c r="A229" s="62"/>
      <c r="B229" s="66"/>
      <c r="C229" s="66"/>
      <c r="D229" s="66"/>
      <c r="E229" s="69">
        <v>3</v>
      </c>
      <c r="F229" s="67">
        <v>2</v>
      </c>
      <c r="G229" s="25">
        <f t="shared" si="80"/>
        <v>0</v>
      </c>
      <c r="H229" s="32">
        <f t="shared" si="80"/>
        <v>0</v>
      </c>
      <c r="I229" s="33">
        <f t="shared" si="103"/>
        <v>0</v>
      </c>
      <c r="J229" s="230">
        <f t="shared" si="81"/>
        <v>0</v>
      </c>
      <c r="K229" s="32">
        <f t="shared" si="81"/>
        <v>0</v>
      </c>
      <c r="L229" s="33">
        <f t="shared" si="104"/>
        <v>0</v>
      </c>
      <c r="M229" s="25">
        <f t="shared" si="82"/>
        <v>0</v>
      </c>
      <c r="N229" s="32">
        <f t="shared" si="82"/>
        <v>0</v>
      </c>
      <c r="O229" s="233">
        <f t="shared" si="105"/>
        <v>0</v>
      </c>
      <c r="P229" s="25">
        <f t="shared" si="83"/>
        <v>0</v>
      </c>
      <c r="Q229" s="32">
        <f t="shared" si="83"/>
        <v>0</v>
      </c>
      <c r="R229" s="33">
        <f t="shared" si="106"/>
        <v>0</v>
      </c>
      <c r="S229" s="199" t="str">
        <f t="shared" si="88"/>
        <v/>
      </c>
      <c r="T229" s="250">
        <f t="shared" si="89"/>
        <v>0</v>
      </c>
      <c r="U229" s="198">
        <v>50</v>
      </c>
      <c r="V229" s="256" t="str">
        <f t="shared" si="90"/>
        <v/>
      </c>
      <c r="W229" s="250">
        <f t="shared" si="108"/>
        <v>0</v>
      </c>
      <c r="X229" s="198">
        <v>30</v>
      </c>
      <c r="AA229" s="62"/>
      <c r="AB229" s="66"/>
      <c r="AC229" s="66"/>
      <c r="AD229" s="66"/>
      <c r="AE229" s="69">
        <v>3</v>
      </c>
      <c r="AF229" s="67">
        <v>2</v>
      </c>
      <c r="AG229" s="25">
        <f t="shared" ref="AG229:AH229" si="114">AG47+AG138</f>
        <v>0</v>
      </c>
      <c r="AH229" s="32">
        <f t="shared" si="84"/>
        <v>0</v>
      </c>
      <c r="AI229" s="33">
        <f t="shared" si="84"/>
        <v>0</v>
      </c>
      <c r="AJ229" s="25">
        <f t="shared" si="84"/>
        <v>0</v>
      </c>
      <c r="AK229" s="32">
        <f t="shared" si="84"/>
        <v>0</v>
      </c>
      <c r="AL229" s="33">
        <f t="shared" si="84"/>
        <v>0</v>
      </c>
      <c r="AM229" s="25">
        <f t="shared" si="84"/>
        <v>0</v>
      </c>
      <c r="AN229" s="32">
        <f t="shared" si="84"/>
        <v>0</v>
      </c>
      <c r="AO229" s="233">
        <f t="shared" si="84"/>
        <v>0</v>
      </c>
      <c r="AP229" s="25">
        <f t="shared" si="84"/>
        <v>0</v>
      </c>
      <c r="AQ229" s="32">
        <f t="shared" si="84"/>
        <v>0</v>
      </c>
      <c r="AR229" s="33">
        <f t="shared" si="84"/>
        <v>0</v>
      </c>
    </row>
    <row r="230" spans="1:47" ht="13.8" customHeight="1" thickBot="1">
      <c r="A230" s="63"/>
      <c r="B230" s="64"/>
      <c r="C230" s="64"/>
      <c r="D230" s="64"/>
      <c r="E230" s="70">
        <v>3</v>
      </c>
      <c r="F230" s="68" t="s">
        <v>27</v>
      </c>
      <c r="G230" s="25">
        <f t="shared" si="80"/>
        <v>0</v>
      </c>
      <c r="H230" s="32">
        <f t="shared" si="80"/>
        <v>0</v>
      </c>
      <c r="I230" s="33">
        <f t="shared" si="103"/>
        <v>0</v>
      </c>
      <c r="J230" s="230">
        <f t="shared" si="81"/>
        <v>0</v>
      </c>
      <c r="K230" s="32">
        <f t="shared" si="81"/>
        <v>0</v>
      </c>
      <c r="L230" s="33">
        <f t="shared" si="104"/>
        <v>0</v>
      </c>
      <c r="M230" s="25">
        <f t="shared" si="82"/>
        <v>0</v>
      </c>
      <c r="N230" s="32">
        <f t="shared" si="82"/>
        <v>0</v>
      </c>
      <c r="O230" s="233">
        <f t="shared" si="105"/>
        <v>0</v>
      </c>
      <c r="P230" s="25">
        <f t="shared" si="83"/>
        <v>0</v>
      </c>
      <c r="Q230" s="32">
        <f t="shared" si="83"/>
        <v>0</v>
      </c>
      <c r="R230" s="33">
        <f t="shared" si="106"/>
        <v>0</v>
      </c>
      <c r="S230" s="199" t="str">
        <f t="shared" si="88"/>
        <v/>
      </c>
      <c r="T230" s="250">
        <f t="shared" si="89"/>
        <v>0</v>
      </c>
      <c r="U230" s="198">
        <v>50</v>
      </c>
      <c r="V230" s="256" t="str">
        <f t="shared" si="90"/>
        <v/>
      </c>
      <c r="W230" s="250">
        <f t="shared" si="108"/>
        <v>0</v>
      </c>
      <c r="X230" s="198">
        <v>30</v>
      </c>
      <c r="AA230" s="63"/>
      <c r="AB230" s="64"/>
      <c r="AC230" s="64"/>
      <c r="AD230" s="64"/>
      <c r="AE230" s="70">
        <v>3</v>
      </c>
      <c r="AF230" s="68" t="s">
        <v>27</v>
      </c>
      <c r="AG230" s="25">
        <f t="shared" ref="AG230:AH230" si="115">AG48+AG139</f>
        <v>0</v>
      </c>
      <c r="AH230" s="32">
        <f t="shared" si="84"/>
        <v>0</v>
      </c>
      <c r="AI230" s="33">
        <f t="shared" si="84"/>
        <v>0</v>
      </c>
      <c r="AJ230" s="25">
        <f t="shared" si="84"/>
        <v>0</v>
      </c>
      <c r="AK230" s="32">
        <f t="shared" si="84"/>
        <v>0</v>
      </c>
      <c r="AL230" s="33">
        <f t="shared" si="84"/>
        <v>0</v>
      </c>
      <c r="AM230" s="25">
        <f t="shared" si="84"/>
        <v>0</v>
      </c>
      <c r="AN230" s="32">
        <f t="shared" si="84"/>
        <v>0</v>
      </c>
      <c r="AO230" s="233">
        <f t="shared" si="84"/>
        <v>0</v>
      </c>
      <c r="AP230" s="25">
        <f t="shared" si="84"/>
        <v>0</v>
      </c>
      <c r="AQ230" s="32">
        <f t="shared" si="84"/>
        <v>0</v>
      </c>
      <c r="AR230" s="33">
        <f t="shared" si="84"/>
        <v>0</v>
      </c>
    </row>
    <row r="231" spans="1:47" ht="19.95" customHeight="1" thickBot="1">
      <c r="A231" s="60" t="s">
        <v>11</v>
      </c>
      <c r="B231" s="61"/>
      <c r="C231" s="61"/>
      <c r="D231" s="61"/>
      <c r="E231" s="118"/>
      <c r="F231" s="119"/>
      <c r="G231" s="21">
        <f t="shared" ref="G231:M231" si="116">SUM(G219:G230)</f>
        <v>0</v>
      </c>
      <c r="H231" s="26">
        <f t="shared" si="116"/>
        <v>0</v>
      </c>
      <c r="I231" s="27">
        <f t="shared" si="116"/>
        <v>0</v>
      </c>
      <c r="J231" s="23">
        <f t="shared" si="116"/>
        <v>0</v>
      </c>
      <c r="K231" s="26">
        <f t="shared" si="116"/>
        <v>0</v>
      </c>
      <c r="L231" s="27">
        <f t="shared" si="116"/>
        <v>0</v>
      </c>
      <c r="M231" s="21">
        <f t="shared" si="116"/>
        <v>0</v>
      </c>
      <c r="N231" s="26">
        <f t="shared" ref="N231" si="117">SUM(N219:N230)</f>
        <v>0</v>
      </c>
      <c r="O231" s="30">
        <f>SUM(O219:O230)</f>
        <v>0</v>
      </c>
      <c r="P231" s="21">
        <f>SUM(P219:P230)</f>
        <v>0</v>
      </c>
      <c r="Q231" s="26">
        <f>SUM(Q219:Q230)</f>
        <v>0</v>
      </c>
      <c r="R231" s="27">
        <f>SUM(R219:R230)</f>
        <v>0</v>
      </c>
      <c r="S231" s="276">
        <f>P214+P232</f>
        <v>0</v>
      </c>
      <c r="T231" s="270">
        <f>Q214+Q232</f>
        <v>0</v>
      </c>
      <c r="U231" s="268"/>
      <c r="V231" s="286"/>
      <c r="W231" s="270">
        <f>R214+R232</f>
        <v>0</v>
      </c>
      <c r="X231" s="18"/>
      <c r="AA231" s="60" t="s">
        <v>11</v>
      </c>
      <c r="AB231" s="61"/>
      <c r="AC231" s="61"/>
      <c r="AD231" s="61"/>
      <c r="AE231" s="295"/>
      <c r="AF231" s="296"/>
      <c r="AG231" s="21">
        <f>SUM(AG219:AG230)</f>
        <v>0</v>
      </c>
      <c r="AH231" s="26">
        <f>SUM(AH219:AH230)</f>
        <v>0</v>
      </c>
      <c r="AI231" s="27">
        <f>SUM(AI219:AI230)</f>
        <v>0</v>
      </c>
      <c r="AJ231" s="23">
        <f>SUM(AJ219:AJ230)</f>
        <v>0</v>
      </c>
      <c r="AK231" s="26">
        <f>SUM(AK219:AK230)</f>
        <v>0</v>
      </c>
      <c r="AL231" s="27">
        <f>SUM(AL219:AL230)</f>
        <v>0</v>
      </c>
      <c r="AM231" s="21">
        <f>SUM(AM219:AM230)</f>
        <v>0</v>
      </c>
      <c r="AN231" s="26">
        <f>SUM(AN219:AN230)</f>
        <v>0</v>
      </c>
      <c r="AO231" s="30">
        <f>SUM(AO219:AO230)</f>
        <v>0</v>
      </c>
      <c r="AP231" s="21">
        <f t="shared" ref="AM231:AR231" si="118">SUM(AP219:AP230)</f>
        <v>0</v>
      </c>
      <c r="AQ231" s="26">
        <f t="shared" si="118"/>
        <v>0</v>
      </c>
      <c r="AR231" s="27">
        <f t="shared" si="118"/>
        <v>0</v>
      </c>
      <c r="AS231" s="276">
        <f>AG231+AJ231+AM231+AP231</f>
        <v>0</v>
      </c>
      <c r="AT231" s="270">
        <f>AH231+AK231+AN231+AQ231</f>
        <v>0</v>
      </c>
      <c r="AU231" s="270">
        <f>AI231+AL231+AO231+AR231</f>
        <v>0</v>
      </c>
    </row>
    <row r="232" spans="1:47" ht="29.4" customHeight="1" thickBot="1">
      <c r="A232" s="120"/>
      <c r="B232" s="120"/>
      <c r="C232" s="120"/>
      <c r="D232" s="120"/>
      <c r="E232" s="120"/>
      <c r="F232" s="120"/>
      <c r="G232" s="123"/>
      <c r="H232" s="123"/>
      <c r="I232" s="13"/>
      <c r="J232" s="123"/>
      <c r="K232" s="123"/>
      <c r="L232" s="13"/>
      <c r="M232" s="123"/>
      <c r="N232" s="123"/>
      <c r="O232" s="13"/>
      <c r="P232" s="263">
        <f>G231+J231+M231+P231</f>
        <v>0</v>
      </c>
      <c r="Q232" s="264">
        <f>H231+K231+N231+Q231</f>
        <v>0</v>
      </c>
      <c r="R232" s="264">
        <f>I231+L231+O231+R231</f>
        <v>0</v>
      </c>
      <c r="S232" s="277">
        <f>'Havi CSOK Plusz'!C38+'Havi CSOK Plusz'!E38+'Havi CSOK Plusz'!G38</f>
        <v>0</v>
      </c>
      <c r="T232" s="271">
        <f>'Havi CSOK Plusz'!D38+'Havi CSOK Plusz'!F38+'Havi CSOK Plusz'!H38</f>
        <v>0</v>
      </c>
      <c r="U232" s="204"/>
      <c r="V232" s="204"/>
      <c r="W232" s="271">
        <f>'Havi CSOK Plusz'!F52+'Havi CSOK Plusz'!H52</f>
        <v>0</v>
      </c>
      <c r="X232" s="18"/>
      <c r="AG232" s="263">
        <f>AG49+AG140</f>
        <v>0</v>
      </c>
      <c r="AH232" s="264">
        <f t="shared" ref="AH232:AR232" si="119">AH49+AH140</f>
        <v>0</v>
      </c>
      <c r="AI232" s="264">
        <f t="shared" si="119"/>
        <v>0</v>
      </c>
      <c r="AJ232" s="263">
        <f t="shared" si="119"/>
        <v>0</v>
      </c>
      <c r="AK232" s="264">
        <f t="shared" si="119"/>
        <v>0</v>
      </c>
      <c r="AL232" s="264">
        <f t="shared" si="119"/>
        <v>0</v>
      </c>
      <c r="AM232" s="263">
        <f t="shared" si="119"/>
        <v>0</v>
      </c>
      <c r="AN232" s="264">
        <f t="shared" si="119"/>
        <v>0</v>
      </c>
      <c r="AO232" s="264">
        <f t="shared" si="119"/>
        <v>0</v>
      </c>
      <c r="AP232" s="263">
        <f t="shared" si="119"/>
        <v>0</v>
      </c>
      <c r="AQ232" s="264">
        <f t="shared" si="119"/>
        <v>0</v>
      </c>
      <c r="AR232" s="264">
        <f t="shared" si="119"/>
        <v>0</v>
      </c>
    </row>
    <row r="233" spans="1:47" ht="13.8" customHeight="1" thickBot="1">
      <c r="A233" s="482" t="s">
        <v>35</v>
      </c>
      <c r="B233" s="483"/>
      <c r="C233" s="483"/>
      <c r="D233" s="483"/>
      <c r="E233" s="483"/>
      <c r="F233" s="484"/>
      <c r="G233" s="426" t="str">
        <f>$G$15</f>
        <v>40-70 m2 hasznos alapterület</v>
      </c>
      <c r="H233" s="427"/>
      <c r="I233" s="428"/>
      <c r="J233" s="426" t="str">
        <f>$J$15</f>
        <v>70,01-90 m2 hasznos alapterület</v>
      </c>
      <c r="K233" s="427"/>
      <c r="L233" s="428"/>
      <c r="M233" s="426" t="str">
        <f>$M$15</f>
        <v>90,01-110 m2 hasznos alapterület</v>
      </c>
      <c r="N233" s="427"/>
      <c r="O233" s="427"/>
      <c r="P233" s="426" t="str">
        <f>$P$15</f>
        <v>110,01 m2-  hasznos alapterület</v>
      </c>
      <c r="Q233" s="427"/>
      <c r="R233" s="428"/>
      <c r="S233" s="203"/>
      <c r="T233" s="252"/>
      <c r="U233" s="252"/>
      <c r="V233" s="286"/>
      <c r="W233" s="18"/>
      <c r="X233" s="18"/>
    </row>
    <row r="234" spans="1:47" ht="13.2" customHeight="1">
      <c r="A234" s="485"/>
      <c r="B234" s="486"/>
      <c r="C234" s="486"/>
      <c r="D234" s="486"/>
      <c r="E234" s="486"/>
      <c r="F234" s="487"/>
      <c r="G234" s="429" t="s">
        <v>20</v>
      </c>
      <c r="H234" s="430"/>
      <c r="I234" s="8" t="s">
        <v>39</v>
      </c>
      <c r="J234" s="429" t="s">
        <v>20</v>
      </c>
      <c r="K234" s="430"/>
      <c r="L234" s="8" t="s">
        <v>39</v>
      </c>
      <c r="M234" s="429" t="s">
        <v>20</v>
      </c>
      <c r="N234" s="430"/>
      <c r="O234" s="8" t="s">
        <v>39</v>
      </c>
      <c r="P234" s="429" t="s">
        <v>20</v>
      </c>
      <c r="Q234" s="430"/>
      <c r="R234" s="8" t="s">
        <v>39</v>
      </c>
      <c r="S234" s="283"/>
      <c r="T234" s="252"/>
      <c r="U234" s="252"/>
      <c r="V234" s="286"/>
      <c r="W234" s="18"/>
      <c r="X234" s="18"/>
    </row>
    <row r="235" spans="1:47" ht="13.8" customHeight="1" thickBot="1">
      <c r="A235" s="488"/>
      <c r="B235" s="489"/>
      <c r="C235" s="489"/>
      <c r="D235" s="489"/>
      <c r="E235" s="489"/>
      <c r="F235" s="490"/>
      <c r="G235" s="5" t="s">
        <v>2</v>
      </c>
      <c r="H235" s="7" t="s">
        <v>3</v>
      </c>
      <c r="I235" s="6" t="s">
        <v>38</v>
      </c>
      <c r="J235" s="5" t="s">
        <v>2</v>
      </c>
      <c r="K235" s="7" t="s">
        <v>3</v>
      </c>
      <c r="L235" s="6" t="s">
        <v>38</v>
      </c>
      <c r="M235" s="5" t="s">
        <v>2</v>
      </c>
      <c r="N235" s="7" t="s">
        <v>3</v>
      </c>
      <c r="O235" s="6" t="s">
        <v>38</v>
      </c>
      <c r="P235" s="5" t="s">
        <v>2</v>
      </c>
      <c r="Q235" s="7" t="s">
        <v>3</v>
      </c>
      <c r="R235" s="6" t="s">
        <v>38</v>
      </c>
      <c r="S235" s="283"/>
      <c r="T235" s="451" t="s">
        <v>40</v>
      </c>
      <c r="U235" s="451"/>
      <c r="V235" s="286"/>
      <c r="W235" s="451" t="s">
        <v>42</v>
      </c>
      <c r="X235" s="451"/>
    </row>
    <row r="236" spans="1:47" ht="13.8" customHeight="1" thickBot="1">
      <c r="A236" s="58" t="s">
        <v>28</v>
      </c>
      <c r="B236" s="59"/>
      <c r="C236" s="59"/>
      <c r="D236" s="59"/>
      <c r="E236" s="82" t="s">
        <v>26</v>
      </c>
      <c r="F236" s="83" t="s">
        <v>25</v>
      </c>
      <c r="G236" s="71" t="s">
        <v>0</v>
      </c>
      <c r="H236" s="72" t="s">
        <v>1</v>
      </c>
      <c r="I236" s="73" t="s">
        <v>1</v>
      </c>
      <c r="J236" s="71" t="s">
        <v>0</v>
      </c>
      <c r="K236" s="72" t="s">
        <v>1</v>
      </c>
      <c r="L236" s="73" t="s">
        <v>1</v>
      </c>
      <c r="M236" s="71" t="s">
        <v>0</v>
      </c>
      <c r="N236" s="72" t="s">
        <v>1</v>
      </c>
      <c r="O236" s="73" t="s">
        <v>1</v>
      </c>
      <c r="P236" s="71" t="s">
        <v>0</v>
      </c>
      <c r="Q236" s="72" t="s">
        <v>1</v>
      </c>
      <c r="R236" s="73" t="s">
        <v>1</v>
      </c>
      <c r="S236" s="285" t="s">
        <v>29</v>
      </c>
      <c r="T236" s="252" t="s">
        <v>41</v>
      </c>
      <c r="U236" s="196" t="s">
        <v>9</v>
      </c>
      <c r="V236" s="285" t="s">
        <v>29</v>
      </c>
      <c r="W236" s="252" t="s">
        <v>41</v>
      </c>
      <c r="X236" s="196" t="s">
        <v>9</v>
      </c>
    </row>
    <row r="237" spans="1:47" ht="13.8" customHeight="1">
      <c r="A237" s="62"/>
      <c r="B237" s="66"/>
      <c r="C237" s="66"/>
      <c r="D237" s="66"/>
      <c r="E237" s="93">
        <v>1</v>
      </c>
      <c r="F237" s="94">
        <v>0</v>
      </c>
      <c r="G237" s="25">
        <f t="shared" ref="G237:H248" si="120">G55+G146</f>
        <v>0</v>
      </c>
      <c r="H237" s="32">
        <f t="shared" si="120"/>
        <v>0</v>
      </c>
      <c r="I237" s="229"/>
      <c r="J237" s="230">
        <f t="shared" ref="J237:K248" si="121">J55+J146</f>
        <v>0</v>
      </c>
      <c r="K237" s="32">
        <f t="shared" si="121"/>
        <v>0</v>
      </c>
      <c r="L237" s="229"/>
      <c r="M237" s="230">
        <f t="shared" ref="M237:N248" si="122">M55+M146</f>
        <v>0</v>
      </c>
      <c r="N237" s="32">
        <f t="shared" si="122"/>
        <v>0</v>
      </c>
      <c r="O237" s="229"/>
      <c r="P237" s="25">
        <f t="shared" ref="P237:Q248" si="123">P55+P146</f>
        <v>0</v>
      </c>
      <c r="Q237" s="32">
        <f t="shared" si="123"/>
        <v>0</v>
      </c>
      <c r="R237" s="229"/>
      <c r="S237" s="197" t="str">
        <f>IF(T237&gt;U237,"Hiba","")</f>
        <v/>
      </c>
      <c r="T237" s="249">
        <f>IF(G237+J237+M237+P237&gt;0,(H237+K237+N237+Q237)/(G237+J237+M237+P237),G237+J237+M237+P237)</f>
        <v>0</v>
      </c>
      <c r="U237" s="198">
        <v>15</v>
      </c>
      <c r="V237" s="256" t="str">
        <f>IF(W237&gt;X237,"Hiba","")</f>
        <v/>
      </c>
      <c r="W237" s="257"/>
      <c r="X237" s="255"/>
    </row>
    <row r="238" spans="1:47" ht="13.8" customHeight="1">
      <c r="A238" s="62"/>
      <c r="B238" s="66"/>
      <c r="C238" s="66"/>
      <c r="D238" s="66"/>
      <c r="E238" s="96">
        <v>1</v>
      </c>
      <c r="F238" s="97">
        <v>1</v>
      </c>
      <c r="G238" s="25">
        <f t="shared" si="120"/>
        <v>0</v>
      </c>
      <c r="H238" s="32">
        <f t="shared" si="120"/>
        <v>0</v>
      </c>
      <c r="I238" s="231"/>
      <c r="J238" s="230">
        <f t="shared" si="121"/>
        <v>0</v>
      </c>
      <c r="K238" s="32">
        <f t="shared" si="121"/>
        <v>0</v>
      </c>
      <c r="L238" s="231"/>
      <c r="M238" s="230">
        <f t="shared" si="122"/>
        <v>0</v>
      </c>
      <c r="N238" s="32">
        <f t="shared" si="122"/>
        <v>0</v>
      </c>
      <c r="O238" s="231"/>
      <c r="P238" s="25">
        <f t="shared" si="123"/>
        <v>0</v>
      </c>
      <c r="Q238" s="32">
        <f t="shared" si="123"/>
        <v>0</v>
      </c>
      <c r="R238" s="231"/>
      <c r="S238" s="199" t="str">
        <f t="shared" ref="S238:S248" si="124">IF(T238&gt;U238,"Hiba","")</f>
        <v/>
      </c>
      <c r="T238" s="250">
        <f t="shared" ref="T238:T248" si="125">IF(G238+J238+M238+P238&gt;0,(H238+K238+N238+Q238)/(G238+J238+M238+P238),G238+J238+M238+P238)</f>
        <v>0</v>
      </c>
      <c r="U238" s="198">
        <v>30</v>
      </c>
      <c r="V238" s="256" t="str">
        <f t="shared" ref="V238:V248" si="126">IF(W238&gt;X238,"Hiba","")</f>
        <v/>
      </c>
      <c r="W238" s="258"/>
      <c r="X238" s="255"/>
    </row>
    <row r="239" spans="1:47" ht="13.8" customHeight="1">
      <c r="A239" s="62"/>
      <c r="B239" s="66"/>
      <c r="C239" s="66"/>
      <c r="D239" s="66"/>
      <c r="E239" s="98">
        <v>1</v>
      </c>
      <c r="F239" s="99">
        <v>2</v>
      </c>
      <c r="G239" s="25">
        <f t="shared" si="120"/>
        <v>0</v>
      </c>
      <c r="H239" s="32">
        <f t="shared" si="120"/>
        <v>0</v>
      </c>
      <c r="I239" s="231"/>
      <c r="J239" s="230">
        <f t="shared" si="121"/>
        <v>0</v>
      </c>
      <c r="K239" s="32">
        <f t="shared" si="121"/>
        <v>0</v>
      </c>
      <c r="L239" s="231"/>
      <c r="M239" s="230">
        <f t="shared" si="122"/>
        <v>0</v>
      </c>
      <c r="N239" s="32">
        <f t="shared" si="122"/>
        <v>0</v>
      </c>
      <c r="O239" s="231"/>
      <c r="P239" s="25">
        <f t="shared" si="123"/>
        <v>0</v>
      </c>
      <c r="Q239" s="32">
        <f t="shared" si="123"/>
        <v>0</v>
      </c>
      <c r="R239" s="231"/>
      <c r="S239" s="199" t="str">
        <f t="shared" si="124"/>
        <v/>
      </c>
      <c r="T239" s="250">
        <f t="shared" si="125"/>
        <v>0</v>
      </c>
      <c r="U239" s="198">
        <v>50</v>
      </c>
      <c r="V239" s="256" t="str">
        <f t="shared" si="126"/>
        <v/>
      </c>
      <c r="W239" s="258"/>
      <c r="X239" s="255"/>
    </row>
    <row r="240" spans="1:47" ht="13.8" customHeight="1">
      <c r="A240" s="62"/>
      <c r="B240" s="66"/>
      <c r="C240" s="66"/>
      <c r="D240" s="66"/>
      <c r="E240" s="98">
        <v>1</v>
      </c>
      <c r="F240" s="99" t="s">
        <v>27</v>
      </c>
      <c r="G240" s="25">
        <f t="shared" si="120"/>
        <v>0</v>
      </c>
      <c r="H240" s="32">
        <f t="shared" si="120"/>
        <v>0</v>
      </c>
      <c r="I240" s="232"/>
      <c r="J240" s="230">
        <f t="shared" si="121"/>
        <v>0</v>
      </c>
      <c r="K240" s="32">
        <f t="shared" si="121"/>
        <v>0</v>
      </c>
      <c r="L240" s="232"/>
      <c r="M240" s="230">
        <f t="shared" si="122"/>
        <v>0</v>
      </c>
      <c r="N240" s="32">
        <f t="shared" si="122"/>
        <v>0</v>
      </c>
      <c r="O240" s="232"/>
      <c r="P240" s="25">
        <f t="shared" si="123"/>
        <v>0</v>
      </c>
      <c r="Q240" s="32">
        <f t="shared" si="123"/>
        <v>0</v>
      </c>
      <c r="R240" s="232"/>
      <c r="S240" s="199" t="str">
        <f t="shared" si="124"/>
        <v/>
      </c>
      <c r="T240" s="250">
        <f t="shared" si="125"/>
        <v>0</v>
      </c>
      <c r="U240" s="198">
        <v>50</v>
      </c>
      <c r="V240" s="256" t="str">
        <f t="shared" si="126"/>
        <v/>
      </c>
      <c r="W240" s="258"/>
      <c r="X240" s="255"/>
    </row>
    <row r="241" spans="1:24" ht="13.8" customHeight="1">
      <c r="A241" s="62"/>
      <c r="B241" s="66"/>
      <c r="C241" s="66"/>
      <c r="D241" s="66"/>
      <c r="E241" s="69">
        <v>2</v>
      </c>
      <c r="F241" s="65">
        <v>0</v>
      </c>
      <c r="G241" s="25">
        <f t="shared" si="120"/>
        <v>0</v>
      </c>
      <c r="H241" s="32">
        <f t="shared" si="120"/>
        <v>0</v>
      </c>
      <c r="I241" s="33">
        <f t="shared" ref="I241:I248" si="127">I59+I150</f>
        <v>0</v>
      </c>
      <c r="J241" s="230">
        <f t="shared" si="121"/>
        <v>0</v>
      </c>
      <c r="K241" s="32">
        <f t="shared" si="121"/>
        <v>0</v>
      </c>
      <c r="L241" s="33">
        <f t="shared" ref="L241:L248" si="128">L59+L150</f>
        <v>0</v>
      </c>
      <c r="M241" s="25">
        <f t="shared" si="122"/>
        <v>0</v>
      </c>
      <c r="N241" s="32">
        <f t="shared" si="122"/>
        <v>0</v>
      </c>
      <c r="O241" s="233">
        <f t="shared" ref="O241:O248" si="129">O59+O150</f>
        <v>0</v>
      </c>
      <c r="P241" s="25">
        <f t="shared" si="123"/>
        <v>0</v>
      </c>
      <c r="Q241" s="32">
        <f t="shared" si="123"/>
        <v>0</v>
      </c>
      <c r="R241" s="33">
        <f t="shared" ref="R241:R248" si="130">R59+R150</f>
        <v>0</v>
      </c>
      <c r="S241" s="199" t="str">
        <f t="shared" si="124"/>
        <v/>
      </c>
      <c r="T241" s="250">
        <f t="shared" si="125"/>
        <v>0</v>
      </c>
      <c r="U241" s="198">
        <v>30</v>
      </c>
      <c r="V241" s="256" t="str">
        <f t="shared" si="126"/>
        <v/>
      </c>
      <c r="W241" s="250">
        <f>IF(G241+J241+M241+P241&gt;0,(I241+L241+O241+R241)/(G241+J241+M241+P241),G241+J241+M241+P241)</f>
        <v>0</v>
      </c>
      <c r="X241" s="198">
        <v>20</v>
      </c>
    </row>
    <row r="242" spans="1:24" ht="13.8" customHeight="1">
      <c r="A242" s="62"/>
      <c r="B242" s="66"/>
      <c r="C242" s="66"/>
      <c r="D242" s="66"/>
      <c r="E242" s="69">
        <v>2</v>
      </c>
      <c r="F242" s="65">
        <v>1</v>
      </c>
      <c r="G242" s="25">
        <f t="shared" si="120"/>
        <v>0</v>
      </c>
      <c r="H242" s="32">
        <f t="shared" si="120"/>
        <v>0</v>
      </c>
      <c r="I242" s="33">
        <f t="shared" si="127"/>
        <v>0</v>
      </c>
      <c r="J242" s="230">
        <f t="shared" si="121"/>
        <v>0</v>
      </c>
      <c r="K242" s="32">
        <f t="shared" si="121"/>
        <v>0</v>
      </c>
      <c r="L242" s="33">
        <f t="shared" si="128"/>
        <v>0</v>
      </c>
      <c r="M242" s="25">
        <f t="shared" si="122"/>
        <v>0</v>
      </c>
      <c r="N242" s="32">
        <f t="shared" si="122"/>
        <v>0</v>
      </c>
      <c r="O242" s="233">
        <f t="shared" si="129"/>
        <v>0</v>
      </c>
      <c r="P242" s="25">
        <f t="shared" si="123"/>
        <v>0</v>
      </c>
      <c r="Q242" s="32">
        <f t="shared" si="123"/>
        <v>0</v>
      </c>
      <c r="R242" s="33">
        <f t="shared" si="130"/>
        <v>0</v>
      </c>
      <c r="S242" s="199" t="str">
        <f t="shared" si="124"/>
        <v/>
      </c>
      <c r="T242" s="250">
        <f t="shared" si="125"/>
        <v>0</v>
      </c>
      <c r="U242" s="198">
        <v>50</v>
      </c>
      <c r="V242" s="256" t="str">
        <f t="shared" si="126"/>
        <v/>
      </c>
      <c r="W242" s="250">
        <f t="shared" ref="W242:W248" si="131">IF(G242+J242+M242+P242&gt;0,(I242+L242+O242+R242)/(G242+J242+M242+P242),G242+J242+M242+P242)</f>
        <v>0</v>
      </c>
      <c r="X242" s="198">
        <v>20</v>
      </c>
    </row>
    <row r="243" spans="1:24" ht="13.8" customHeight="1">
      <c r="A243" s="62"/>
      <c r="B243" s="66"/>
      <c r="C243" s="66"/>
      <c r="D243" s="66"/>
      <c r="E243" s="69">
        <v>2</v>
      </c>
      <c r="F243" s="67">
        <v>2</v>
      </c>
      <c r="G243" s="25">
        <f t="shared" si="120"/>
        <v>0</v>
      </c>
      <c r="H243" s="32">
        <f t="shared" si="120"/>
        <v>0</v>
      </c>
      <c r="I243" s="33">
        <f t="shared" si="127"/>
        <v>0</v>
      </c>
      <c r="J243" s="230">
        <f t="shared" si="121"/>
        <v>0</v>
      </c>
      <c r="K243" s="32">
        <f t="shared" si="121"/>
        <v>0</v>
      </c>
      <c r="L243" s="33">
        <f t="shared" si="128"/>
        <v>0</v>
      </c>
      <c r="M243" s="25">
        <f t="shared" si="122"/>
        <v>0</v>
      </c>
      <c r="N243" s="32">
        <f t="shared" si="122"/>
        <v>0</v>
      </c>
      <c r="O243" s="233">
        <f t="shared" si="129"/>
        <v>0</v>
      </c>
      <c r="P243" s="25">
        <f t="shared" si="123"/>
        <v>0</v>
      </c>
      <c r="Q243" s="32">
        <f t="shared" si="123"/>
        <v>0</v>
      </c>
      <c r="R243" s="33">
        <f t="shared" si="130"/>
        <v>0</v>
      </c>
      <c r="S243" s="199" t="str">
        <f t="shared" si="124"/>
        <v/>
      </c>
      <c r="T243" s="250">
        <f t="shared" si="125"/>
        <v>0</v>
      </c>
      <c r="U243" s="198">
        <v>50</v>
      </c>
      <c r="V243" s="256" t="str">
        <f t="shared" si="126"/>
        <v/>
      </c>
      <c r="W243" s="250">
        <f t="shared" si="131"/>
        <v>0</v>
      </c>
      <c r="X243" s="198">
        <v>20</v>
      </c>
    </row>
    <row r="244" spans="1:24" ht="13.8" customHeight="1">
      <c r="A244" s="62"/>
      <c r="B244" s="66"/>
      <c r="C244" s="66"/>
      <c r="D244" s="66"/>
      <c r="E244" s="69">
        <v>2</v>
      </c>
      <c r="F244" s="67" t="s">
        <v>27</v>
      </c>
      <c r="G244" s="25">
        <f t="shared" si="120"/>
        <v>0</v>
      </c>
      <c r="H244" s="32">
        <f t="shared" si="120"/>
        <v>0</v>
      </c>
      <c r="I244" s="33">
        <f t="shared" si="127"/>
        <v>0</v>
      </c>
      <c r="J244" s="230">
        <f t="shared" si="121"/>
        <v>0</v>
      </c>
      <c r="K244" s="32">
        <f t="shared" si="121"/>
        <v>0</v>
      </c>
      <c r="L244" s="33">
        <f t="shared" si="128"/>
        <v>0</v>
      </c>
      <c r="M244" s="25">
        <f t="shared" si="122"/>
        <v>0</v>
      </c>
      <c r="N244" s="32">
        <f t="shared" si="122"/>
        <v>0</v>
      </c>
      <c r="O244" s="233">
        <f t="shared" si="129"/>
        <v>0</v>
      </c>
      <c r="P244" s="25">
        <f t="shared" si="123"/>
        <v>0</v>
      </c>
      <c r="Q244" s="32">
        <f t="shared" si="123"/>
        <v>0</v>
      </c>
      <c r="R244" s="33">
        <f t="shared" si="130"/>
        <v>0</v>
      </c>
      <c r="S244" s="199" t="str">
        <f t="shared" si="124"/>
        <v/>
      </c>
      <c r="T244" s="250">
        <f t="shared" si="125"/>
        <v>0</v>
      </c>
      <c r="U244" s="198">
        <v>50</v>
      </c>
      <c r="V244" s="256" t="str">
        <f t="shared" si="126"/>
        <v/>
      </c>
      <c r="W244" s="250">
        <f t="shared" si="131"/>
        <v>0</v>
      </c>
      <c r="X244" s="198">
        <v>20</v>
      </c>
    </row>
    <row r="245" spans="1:24" ht="13.8" customHeight="1">
      <c r="A245" s="62"/>
      <c r="B245" s="66"/>
      <c r="C245" s="66"/>
      <c r="D245" s="66"/>
      <c r="E245" s="69">
        <v>3</v>
      </c>
      <c r="F245" s="65">
        <v>0</v>
      </c>
      <c r="G245" s="25">
        <f t="shared" si="120"/>
        <v>0</v>
      </c>
      <c r="H245" s="32">
        <f t="shared" si="120"/>
        <v>0</v>
      </c>
      <c r="I245" s="33">
        <f t="shared" si="127"/>
        <v>0</v>
      </c>
      <c r="J245" s="230">
        <f t="shared" si="121"/>
        <v>0</v>
      </c>
      <c r="K245" s="32">
        <f t="shared" si="121"/>
        <v>0</v>
      </c>
      <c r="L245" s="33">
        <f t="shared" si="128"/>
        <v>0</v>
      </c>
      <c r="M245" s="25">
        <f t="shared" si="122"/>
        <v>0</v>
      </c>
      <c r="N245" s="32">
        <f t="shared" si="122"/>
        <v>0</v>
      </c>
      <c r="O245" s="233">
        <f t="shared" si="129"/>
        <v>0</v>
      </c>
      <c r="P245" s="25">
        <f t="shared" si="123"/>
        <v>0</v>
      </c>
      <c r="Q245" s="32">
        <f t="shared" si="123"/>
        <v>0</v>
      </c>
      <c r="R245" s="33">
        <f t="shared" si="130"/>
        <v>0</v>
      </c>
      <c r="S245" s="199" t="str">
        <f t="shared" si="124"/>
        <v/>
      </c>
      <c r="T245" s="250">
        <f t="shared" si="125"/>
        <v>0</v>
      </c>
      <c r="U245" s="198">
        <v>50</v>
      </c>
      <c r="V245" s="256" t="str">
        <f t="shared" si="126"/>
        <v/>
      </c>
      <c r="W245" s="250">
        <f t="shared" si="131"/>
        <v>0</v>
      </c>
      <c r="X245" s="198">
        <v>30</v>
      </c>
    </row>
    <row r="246" spans="1:24" ht="13.8" customHeight="1">
      <c r="A246" s="62"/>
      <c r="B246" s="66"/>
      <c r="C246" s="66"/>
      <c r="D246" s="66"/>
      <c r="E246" s="69">
        <v>3</v>
      </c>
      <c r="F246" s="65">
        <v>1</v>
      </c>
      <c r="G246" s="25">
        <f t="shared" si="120"/>
        <v>0</v>
      </c>
      <c r="H246" s="32">
        <f t="shared" si="120"/>
        <v>0</v>
      </c>
      <c r="I246" s="33">
        <f t="shared" si="127"/>
        <v>0</v>
      </c>
      <c r="J246" s="230">
        <f t="shared" si="121"/>
        <v>0</v>
      </c>
      <c r="K246" s="32">
        <f t="shared" si="121"/>
        <v>0</v>
      </c>
      <c r="L246" s="33">
        <f t="shared" si="128"/>
        <v>0</v>
      </c>
      <c r="M246" s="25">
        <f t="shared" si="122"/>
        <v>0</v>
      </c>
      <c r="N246" s="32">
        <f t="shared" si="122"/>
        <v>0</v>
      </c>
      <c r="O246" s="233">
        <f t="shared" si="129"/>
        <v>0</v>
      </c>
      <c r="P246" s="25">
        <f t="shared" si="123"/>
        <v>0</v>
      </c>
      <c r="Q246" s="32">
        <f t="shared" si="123"/>
        <v>0</v>
      </c>
      <c r="R246" s="33">
        <f t="shared" si="130"/>
        <v>0</v>
      </c>
      <c r="S246" s="199" t="str">
        <f t="shared" si="124"/>
        <v/>
      </c>
      <c r="T246" s="250">
        <f t="shared" si="125"/>
        <v>0</v>
      </c>
      <c r="U246" s="198">
        <v>50</v>
      </c>
      <c r="V246" s="256" t="str">
        <f t="shared" si="126"/>
        <v/>
      </c>
      <c r="W246" s="250">
        <f t="shared" si="131"/>
        <v>0</v>
      </c>
      <c r="X246" s="198">
        <v>30</v>
      </c>
    </row>
    <row r="247" spans="1:24" ht="13.8" customHeight="1">
      <c r="A247" s="62"/>
      <c r="B247" s="66"/>
      <c r="C247" s="66"/>
      <c r="D247" s="66"/>
      <c r="E247" s="69">
        <v>3</v>
      </c>
      <c r="F247" s="67">
        <v>2</v>
      </c>
      <c r="G247" s="25">
        <f t="shared" si="120"/>
        <v>0</v>
      </c>
      <c r="H247" s="32">
        <f t="shared" si="120"/>
        <v>0</v>
      </c>
      <c r="I247" s="33">
        <f t="shared" si="127"/>
        <v>0</v>
      </c>
      <c r="J247" s="230">
        <f t="shared" si="121"/>
        <v>0</v>
      </c>
      <c r="K247" s="32">
        <f t="shared" si="121"/>
        <v>0</v>
      </c>
      <c r="L247" s="33">
        <f t="shared" si="128"/>
        <v>0</v>
      </c>
      <c r="M247" s="25">
        <f t="shared" si="122"/>
        <v>0</v>
      </c>
      <c r="N247" s="32">
        <f t="shared" si="122"/>
        <v>0</v>
      </c>
      <c r="O247" s="233">
        <f t="shared" si="129"/>
        <v>0</v>
      </c>
      <c r="P247" s="25">
        <f t="shared" si="123"/>
        <v>0</v>
      </c>
      <c r="Q247" s="32">
        <f t="shared" si="123"/>
        <v>0</v>
      </c>
      <c r="R247" s="33">
        <f t="shared" si="130"/>
        <v>0</v>
      </c>
      <c r="S247" s="199" t="str">
        <f t="shared" si="124"/>
        <v/>
      </c>
      <c r="T247" s="250">
        <f t="shared" si="125"/>
        <v>0</v>
      </c>
      <c r="U247" s="198">
        <v>50</v>
      </c>
      <c r="V247" s="256" t="str">
        <f t="shared" si="126"/>
        <v/>
      </c>
      <c r="W247" s="250">
        <f t="shared" si="131"/>
        <v>0</v>
      </c>
      <c r="X247" s="198">
        <v>30</v>
      </c>
    </row>
    <row r="248" spans="1:24" ht="13.8" customHeight="1" thickBot="1">
      <c r="A248" s="63"/>
      <c r="B248" s="64"/>
      <c r="C248" s="64"/>
      <c r="D248" s="64"/>
      <c r="E248" s="70">
        <v>3</v>
      </c>
      <c r="F248" s="68" t="s">
        <v>27</v>
      </c>
      <c r="G248" s="25">
        <f t="shared" si="120"/>
        <v>0</v>
      </c>
      <c r="H248" s="32">
        <f t="shared" si="120"/>
        <v>0</v>
      </c>
      <c r="I248" s="33">
        <f t="shared" si="127"/>
        <v>0</v>
      </c>
      <c r="J248" s="230">
        <f t="shared" si="121"/>
        <v>0</v>
      </c>
      <c r="K248" s="32">
        <f t="shared" si="121"/>
        <v>0</v>
      </c>
      <c r="L248" s="33">
        <f t="shared" si="128"/>
        <v>0</v>
      </c>
      <c r="M248" s="25">
        <f t="shared" si="122"/>
        <v>0</v>
      </c>
      <c r="N248" s="32">
        <f t="shared" si="122"/>
        <v>0</v>
      </c>
      <c r="O248" s="233">
        <f t="shared" si="129"/>
        <v>0</v>
      </c>
      <c r="P248" s="25">
        <f t="shared" si="123"/>
        <v>0</v>
      </c>
      <c r="Q248" s="32">
        <f t="shared" si="123"/>
        <v>0</v>
      </c>
      <c r="R248" s="33">
        <f t="shared" si="130"/>
        <v>0</v>
      </c>
      <c r="S248" s="199" t="str">
        <f t="shared" si="124"/>
        <v/>
      </c>
      <c r="T248" s="250">
        <f t="shared" si="125"/>
        <v>0</v>
      </c>
      <c r="U248" s="198">
        <v>50</v>
      </c>
      <c r="V248" s="256" t="str">
        <f t="shared" si="126"/>
        <v/>
      </c>
      <c r="W248" s="250">
        <f t="shared" si="131"/>
        <v>0</v>
      </c>
      <c r="X248" s="198">
        <v>30</v>
      </c>
    </row>
    <row r="249" spans="1:24" ht="19.95" customHeight="1" thickBot="1">
      <c r="A249" s="60" t="s">
        <v>11</v>
      </c>
      <c r="B249" s="61"/>
      <c r="C249" s="61"/>
      <c r="D249" s="61"/>
      <c r="E249" s="118"/>
      <c r="F249" s="119"/>
      <c r="G249" s="21">
        <f t="shared" ref="G249:R249" si="132">SUM(G237:G248)</f>
        <v>0</v>
      </c>
      <c r="H249" s="26">
        <f t="shared" si="132"/>
        <v>0</v>
      </c>
      <c r="I249" s="27">
        <f t="shared" si="132"/>
        <v>0</v>
      </c>
      <c r="J249" s="23">
        <f t="shared" si="132"/>
        <v>0</v>
      </c>
      <c r="K249" s="26">
        <f t="shared" si="132"/>
        <v>0</v>
      </c>
      <c r="L249" s="27">
        <f t="shared" si="132"/>
        <v>0</v>
      </c>
      <c r="M249" s="21">
        <f t="shared" si="132"/>
        <v>0</v>
      </c>
      <c r="N249" s="26">
        <f t="shared" si="132"/>
        <v>0</v>
      </c>
      <c r="O249" s="30">
        <f t="shared" si="132"/>
        <v>0</v>
      </c>
      <c r="P249" s="21">
        <f t="shared" si="132"/>
        <v>0</v>
      </c>
      <c r="Q249" s="26">
        <f t="shared" si="132"/>
        <v>0</v>
      </c>
      <c r="R249" s="27">
        <f t="shared" si="132"/>
        <v>0</v>
      </c>
      <c r="S249" s="276"/>
      <c r="T249" s="262"/>
      <c r="U249" s="254"/>
      <c r="V249" s="286"/>
      <c r="W249" s="262"/>
      <c r="X249" s="18"/>
    </row>
    <row r="250" spans="1:24" ht="29.4" customHeight="1" thickBot="1">
      <c r="A250" s="120"/>
      <c r="B250" s="120"/>
      <c r="C250" s="120"/>
      <c r="D250" s="120"/>
      <c r="E250" s="120"/>
      <c r="F250" s="120"/>
      <c r="G250" s="123"/>
      <c r="H250" s="123"/>
      <c r="I250" s="13"/>
      <c r="J250" s="123"/>
      <c r="K250" s="123"/>
      <c r="L250" s="13"/>
      <c r="M250" s="123"/>
      <c r="N250" s="123"/>
      <c r="O250" s="13"/>
      <c r="P250" s="263">
        <f>G249+J249+M249+P249</f>
        <v>0</v>
      </c>
      <c r="Q250" s="264">
        <f>H249+K249+N249+Q249</f>
        <v>0</v>
      </c>
      <c r="R250" s="264">
        <f>I249+L249+O249+R249</f>
        <v>0</v>
      </c>
      <c r="S250" s="286"/>
      <c r="T250" s="252"/>
      <c r="U250" s="252"/>
      <c r="V250" s="286"/>
      <c r="W250" s="18"/>
      <c r="X250" s="18"/>
    </row>
    <row r="251" spans="1:24" ht="13.8" customHeight="1" thickBot="1">
      <c r="A251" s="482" t="s">
        <v>36</v>
      </c>
      <c r="B251" s="483"/>
      <c r="C251" s="483"/>
      <c r="D251" s="483"/>
      <c r="E251" s="483"/>
      <c r="F251" s="484"/>
      <c r="G251" s="426" t="str">
        <f>$G$15</f>
        <v>40-70 m2 hasznos alapterület</v>
      </c>
      <c r="H251" s="427"/>
      <c r="I251" s="428"/>
      <c r="J251" s="426" t="str">
        <f>$J$15</f>
        <v>70,01-90 m2 hasznos alapterület</v>
      </c>
      <c r="K251" s="427"/>
      <c r="L251" s="428"/>
      <c r="M251" s="426" t="str">
        <f>$M$15</f>
        <v>90,01-110 m2 hasznos alapterület</v>
      </c>
      <c r="N251" s="427"/>
      <c r="O251" s="427"/>
      <c r="P251" s="426" t="str">
        <f>$P$15</f>
        <v>110,01 m2-  hasznos alapterület</v>
      </c>
      <c r="Q251" s="427"/>
      <c r="R251" s="428"/>
      <c r="S251" s="203"/>
      <c r="T251" s="252"/>
      <c r="U251" s="252"/>
      <c r="V251" s="286"/>
      <c r="W251" s="18"/>
      <c r="X251" s="18"/>
    </row>
    <row r="252" spans="1:24" ht="13.2" customHeight="1">
      <c r="A252" s="485"/>
      <c r="B252" s="486"/>
      <c r="C252" s="486"/>
      <c r="D252" s="486"/>
      <c r="E252" s="486"/>
      <c r="F252" s="487"/>
      <c r="G252" s="429" t="s">
        <v>20</v>
      </c>
      <c r="H252" s="430"/>
      <c r="I252" s="8" t="s">
        <v>39</v>
      </c>
      <c r="J252" s="429" t="s">
        <v>20</v>
      </c>
      <c r="K252" s="430"/>
      <c r="L252" s="8" t="s">
        <v>39</v>
      </c>
      <c r="M252" s="429" t="s">
        <v>20</v>
      </c>
      <c r="N252" s="430"/>
      <c r="O252" s="8" t="s">
        <v>39</v>
      </c>
      <c r="P252" s="429" t="s">
        <v>20</v>
      </c>
      <c r="Q252" s="430"/>
      <c r="R252" s="8" t="s">
        <v>39</v>
      </c>
      <c r="S252" s="283"/>
      <c r="T252" s="252"/>
      <c r="U252" s="252"/>
      <c r="V252" s="286"/>
      <c r="W252" s="18"/>
      <c r="X252" s="18"/>
    </row>
    <row r="253" spans="1:24" ht="13.8" customHeight="1" thickBot="1">
      <c r="A253" s="488"/>
      <c r="B253" s="489"/>
      <c r="C253" s="489"/>
      <c r="D253" s="489"/>
      <c r="E253" s="489"/>
      <c r="F253" s="490"/>
      <c r="G253" s="5" t="s">
        <v>2</v>
      </c>
      <c r="H253" s="7" t="s">
        <v>3</v>
      </c>
      <c r="I253" s="6" t="s">
        <v>38</v>
      </c>
      <c r="J253" s="5" t="s">
        <v>2</v>
      </c>
      <c r="K253" s="7" t="s">
        <v>3</v>
      </c>
      <c r="L253" s="6" t="s">
        <v>38</v>
      </c>
      <c r="M253" s="5" t="s">
        <v>2</v>
      </c>
      <c r="N253" s="7" t="s">
        <v>3</v>
      </c>
      <c r="O253" s="6" t="s">
        <v>38</v>
      </c>
      <c r="P253" s="5" t="s">
        <v>2</v>
      </c>
      <c r="Q253" s="7" t="s">
        <v>3</v>
      </c>
      <c r="R253" s="6" t="s">
        <v>38</v>
      </c>
      <c r="S253" s="283"/>
      <c r="T253" s="451" t="s">
        <v>40</v>
      </c>
      <c r="U253" s="451"/>
      <c r="V253" s="286"/>
      <c r="W253" s="451" t="s">
        <v>42</v>
      </c>
      <c r="X253" s="451"/>
    </row>
    <row r="254" spans="1:24" ht="13.8" customHeight="1" thickBot="1">
      <c r="A254" s="58" t="s">
        <v>28</v>
      </c>
      <c r="B254" s="59"/>
      <c r="C254" s="59"/>
      <c r="D254" s="59"/>
      <c r="E254" s="82" t="s">
        <v>26</v>
      </c>
      <c r="F254" s="83" t="s">
        <v>25</v>
      </c>
      <c r="G254" s="71" t="s">
        <v>0</v>
      </c>
      <c r="H254" s="72" t="s">
        <v>1</v>
      </c>
      <c r="I254" s="73" t="s">
        <v>1</v>
      </c>
      <c r="J254" s="71" t="s">
        <v>0</v>
      </c>
      <c r="K254" s="72" t="s">
        <v>1</v>
      </c>
      <c r="L254" s="73" t="s">
        <v>1</v>
      </c>
      <c r="M254" s="71" t="s">
        <v>0</v>
      </c>
      <c r="N254" s="72" t="s">
        <v>1</v>
      </c>
      <c r="O254" s="73" t="s">
        <v>1</v>
      </c>
      <c r="P254" s="71" t="s">
        <v>0</v>
      </c>
      <c r="Q254" s="72" t="s">
        <v>1</v>
      </c>
      <c r="R254" s="73" t="s">
        <v>1</v>
      </c>
      <c r="S254" s="285" t="s">
        <v>29</v>
      </c>
      <c r="T254" s="252" t="s">
        <v>41</v>
      </c>
      <c r="U254" s="196" t="s">
        <v>9</v>
      </c>
      <c r="V254" s="285" t="s">
        <v>29</v>
      </c>
      <c r="W254" s="252" t="s">
        <v>41</v>
      </c>
      <c r="X254" s="196" t="s">
        <v>9</v>
      </c>
    </row>
    <row r="255" spans="1:24" ht="13.8" customHeight="1">
      <c r="A255" s="62"/>
      <c r="B255" s="66"/>
      <c r="C255" s="66"/>
      <c r="D255" s="66"/>
      <c r="E255" s="93">
        <v>1</v>
      </c>
      <c r="F255" s="94">
        <v>0</v>
      </c>
      <c r="G255" s="25">
        <f t="shared" ref="G255:H266" si="133">G73+G164</f>
        <v>0</v>
      </c>
      <c r="H255" s="32">
        <f t="shared" si="133"/>
        <v>0</v>
      </c>
      <c r="I255" s="229"/>
      <c r="J255" s="230">
        <f t="shared" ref="J255:K266" si="134">J73+J164</f>
        <v>0</v>
      </c>
      <c r="K255" s="32">
        <f t="shared" si="134"/>
        <v>0</v>
      </c>
      <c r="L255" s="229"/>
      <c r="M255" s="230">
        <f t="shared" ref="M255:N266" si="135">M73+M164</f>
        <v>0</v>
      </c>
      <c r="N255" s="32">
        <f t="shared" si="135"/>
        <v>0</v>
      </c>
      <c r="O255" s="229"/>
      <c r="P255" s="25">
        <f t="shared" ref="P255:Q266" si="136">P73+P164</f>
        <v>0</v>
      </c>
      <c r="Q255" s="32">
        <f t="shared" si="136"/>
        <v>0</v>
      </c>
      <c r="R255" s="229"/>
      <c r="S255" s="197" t="str">
        <f>IF(T255&gt;U255,"Hiba","")</f>
        <v/>
      </c>
      <c r="T255" s="249">
        <f>IF(G255+J255+M255+P255&gt;0,(H255+K255+N255+Q255)/(G255+J255+M255+P255),G255+J255+M255+P255)</f>
        <v>0</v>
      </c>
      <c r="U255" s="198">
        <v>15</v>
      </c>
      <c r="V255" s="256" t="str">
        <f>IF(W255&gt;X255,"Hiba","")</f>
        <v/>
      </c>
      <c r="W255" s="257"/>
      <c r="X255" s="255"/>
    </row>
    <row r="256" spans="1:24" ht="13.8" customHeight="1">
      <c r="A256" s="62"/>
      <c r="B256" s="66"/>
      <c r="C256" s="66"/>
      <c r="D256" s="66"/>
      <c r="E256" s="96">
        <v>1</v>
      </c>
      <c r="F256" s="97">
        <v>1</v>
      </c>
      <c r="G256" s="25">
        <f t="shared" si="133"/>
        <v>0</v>
      </c>
      <c r="H256" s="32">
        <f t="shared" si="133"/>
        <v>0</v>
      </c>
      <c r="I256" s="231"/>
      <c r="J256" s="230">
        <f t="shared" si="134"/>
        <v>0</v>
      </c>
      <c r="K256" s="32">
        <f t="shared" si="134"/>
        <v>0</v>
      </c>
      <c r="L256" s="231"/>
      <c r="M256" s="230">
        <f t="shared" si="135"/>
        <v>0</v>
      </c>
      <c r="N256" s="32">
        <f t="shared" si="135"/>
        <v>0</v>
      </c>
      <c r="O256" s="231"/>
      <c r="P256" s="25">
        <f t="shared" si="136"/>
        <v>0</v>
      </c>
      <c r="Q256" s="32">
        <f t="shared" si="136"/>
        <v>0</v>
      </c>
      <c r="R256" s="231"/>
      <c r="S256" s="199" t="str">
        <f t="shared" ref="S256:S266" si="137">IF(T256&gt;U256,"Hiba","")</f>
        <v/>
      </c>
      <c r="T256" s="250">
        <f t="shared" ref="T256:T266" si="138">IF(G256+J256+M256+P256&gt;0,(H256+K256+N256+Q256)/(G256+J256+M256+P256),G256+J256+M256+P256)</f>
        <v>0</v>
      </c>
      <c r="U256" s="198">
        <v>30</v>
      </c>
      <c r="V256" s="256" t="str">
        <f t="shared" ref="V256:V266" si="139">IF(W256&gt;X256,"Hiba","")</f>
        <v/>
      </c>
      <c r="W256" s="258"/>
      <c r="X256" s="255"/>
    </row>
    <row r="257" spans="1:26" ht="13.8" customHeight="1">
      <c r="A257" s="62"/>
      <c r="B257" s="66"/>
      <c r="C257" s="66"/>
      <c r="D257" s="66"/>
      <c r="E257" s="98">
        <v>1</v>
      </c>
      <c r="F257" s="99">
        <v>2</v>
      </c>
      <c r="G257" s="25">
        <f t="shared" si="133"/>
        <v>0</v>
      </c>
      <c r="H257" s="32">
        <f t="shared" si="133"/>
        <v>0</v>
      </c>
      <c r="I257" s="231"/>
      <c r="J257" s="230">
        <f t="shared" si="134"/>
        <v>0</v>
      </c>
      <c r="K257" s="32">
        <f t="shared" si="134"/>
        <v>0</v>
      </c>
      <c r="L257" s="231"/>
      <c r="M257" s="230">
        <f t="shared" si="135"/>
        <v>0</v>
      </c>
      <c r="N257" s="32">
        <f t="shared" si="135"/>
        <v>0</v>
      </c>
      <c r="O257" s="231"/>
      <c r="P257" s="25">
        <f t="shared" si="136"/>
        <v>0</v>
      </c>
      <c r="Q257" s="32">
        <f t="shared" si="136"/>
        <v>0</v>
      </c>
      <c r="R257" s="231"/>
      <c r="S257" s="199" t="str">
        <f t="shared" si="137"/>
        <v/>
      </c>
      <c r="T257" s="250">
        <f t="shared" si="138"/>
        <v>0</v>
      </c>
      <c r="U257" s="198">
        <v>50</v>
      </c>
      <c r="V257" s="256" t="str">
        <f t="shared" si="139"/>
        <v/>
      </c>
      <c r="W257" s="258"/>
      <c r="X257" s="255"/>
    </row>
    <row r="258" spans="1:26" ht="13.8" customHeight="1">
      <c r="A258" s="62"/>
      <c r="B258" s="66"/>
      <c r="C258" s="66"/>
      <c r="D258" s="66"/>
      <c r="E258" s="98">
        <v>1</v>
      </c>
      <c r="F258" s="99" t="s">
        <v>27</v>
      </c>
      <c r="G258" s="25">
        <f t="shared" si="133"/>
        <v>0</v>
      </c>
      <c r="H258" s="32">
        <f t="shared" si="133"/>
        <v>0</v>
      </c>
      <c r="I258" s="232"/>
      <c r="J258" s="230">
        <f t="shared" si="134"/>
        <v>0</v>
      </c>
      <c r="K258" s="32">
        <f t="shared" si="134"/>
        <v>0</v>
      </c>
      <c r="L258" s="232"/>
      <c r="M258" s="230">
        <f t="shared" si="135"/>
        <v>0</v>
      </c>
      <c r="N258" s="32">
        <f t="shared" si="135"/>
        <v>0</v>
      </c>
      <c r="O258" s="232"/>
      <c r="P258" s="25">
        <f t="shared" si="136"/>
        <v>0</v>
      </c>
      <c r="Q258" s="32">
        <f t="shared" si="136"/>
        <v>0</v>
      </c>
      <c r="R258" s="232"/>
      <c r="S258" s="199" t="str">
        <f t="shared" si="137"/>
        <v/>
      </c>
      <c r="T258" s="250">
        <f t="shared" si="138"/>
        <v>0</v>
      </c>
      <c r="U258" s="198">
        <v>50</v>
      </c>
      <c r="V258" s="256" t="str">
        <f t="shared" si="139"/>
        <v/>
      </c>
      <c r="W258" s="258"/>
      <c r="X258" s="255"/>
    </row>
    <row r="259" spans="1:26" ht="13.8" customHeight="1">
      <c r="A259" s="62"/>
      <c r="B259" s="66"/>
      <c r="C259" s="66"/>
      <c r="D259" s="66"/>
      <c r="E259" s="69">
        <v>2</v>
      </c>
      <c r="F259" s="65">
        <v>0</v>
      </c>
      <c r="G259" s="25">
        <f t="shared" si="133"/>
        <v>0</v>
      </c>
      <c r="H259" s="32">
        <f t="shared" si="133"/>
        <v>0</v>
      </c>
      <c r="I259" s="33">
        <f t="shared" ref="I259:I266" si="140">I77+I168</f>
        <v>0</v>
      </c>
      <c r="J259" s="230">
        <f t="shared" si="134"/>
        <v>0</v>
      </c>
      <c r="K259" s="32">
        <f t="shared" si="134"/>
        <v>0</v>
      </c>
      <c r="L259" s="33">
        <f t="shared" ref="L259:L266" si="141">L77+L168</f>
        <v>0</v>
      </c>
      <c r="M259" s="25">
        <f t="shared" si="135"/>
        <v>0</v>
      </c>
      <c r="N259" s="32">
        <f t="shared" si="135"/>
        <v>0</v>
      </c>
      <c r="O259" s="233">
        <f t="shared" ref="O259:O266" si="142">O77+O168</f>
        <v>0</v>
      </c>
      <c r="P259" s="25">
        <f t="shared" si="136"/>
        <v>0</v>
      </c>
      <c r="Q259" s="32">
        <f t="shared" si="136"/>
        <v>0</v>
      </c>
      <c r="R259" s="33">
        <f t="shared" ref="R259:R266" si="143">R77+R168</f>
        <v>0</v>
      </c>
      <c r="S259" s="199" t="str">
        <f t="shared" si="137"/>
        <v/>
      </c>
      <c r="T259" s="250">
        <f t="shared" si="138"/>
        <v>0</v>
      </c>
      <c r="U259" s="198">
        <v>30</v>
      </c>
      <c r="V259" s="256" t="str">
        <f t="shared" si="139"/>
        <v/>
      </c>
      <c r="W259" s="250">
        <f>IF(G259+J259+M259+P259&gt;0,(I259+L259+O259+R259)/(G259+J259+M259+P259),G259+J259+M259+P259)</f>
        <v>0</v>
      </c>
      <c r="X259" s="198">
        <v>20</v>
      </c>
    </row>
    <row r="260" spans="1:26" ht="13.8" customHeight="1">
      <c r="A260" s="62"/>
      <c r="B260" s="66"/>
      <c r="C260" s="66"/>
      <c r="D260" s="66"/>
      <c r="E260" s="69">
        <v>2</v>
      </c>
      <c r="F260" s="65">
        <v>1</v>
      </c>
      <c r="G260" s="25">
        <f t="shared" si="133"/>
        <v>0</v>
      </c>
      <c r="H260" s="32">
        <f t="shared" si="133"/>
        <v>0</v>
      </c>
      <c r="I260" s="33">
        <f t="shared" si="140"/>
        <v>0</v>
      </c>
      <c r="J260" s="230">
        <f t="shared" si="134"/>
        <v>0</v>
      </c>
      <c r="K260" s="32">
        <f t="shared" si="134"/>
        <v>0</v>
      </c>
      <c r="L260" s="33">
        <f t="shared" si="141"/>
        <v>0</v>
      </c>
      <c r="M260" s="25">
        <f t="shared" si="135"/>
        <v>0</v>
      </c>
      <c r="N260" s="32">
        <f t="shared" si="135"/>
        <v>0</v>
      </c>
      <c r="O260" s="233">
        <f t="shared" si="142"/>
        <v>0</v>
      </c>
      <c r="P260" s="25">
        <f t="shared" si="136"/>
        <v>0</v>
      </c>
      <c r="Q260" s="32">
        <f t="shared" si="136"/>
        <v>0</v>
      </c>
      <c r="R260" s="33">
        <f t="shared" si="143"/>
        <v>0</v>
      </c>
      <c r="S260" s="199" t="str">
        <f t="shared" si="137"/>
        <v/>
      </c>
      <c r="T260" s="250">
        <f t="shared" si="138"/>
        <v>0</v>
      </c>
      <c r="U260" s="198">
        <v>50</v>
      </c>
      <c r="V260" s="256" t="str">
        <f t="shared" si="139"/>
        <v/>
      </c>
      <c r="W260" s="250">
        <f t="shared" ref="W260:W266" si="144">IF(G260+J260+M260+P260&gt;0,(I260+L260+O260+R260)/(G260+J260+M260+P260),G260+J260+M260+P260)</f>
        <v>0</v>
      </c>
      <c r="X260" s="198">
        <v>20</v>
      </c>
    </row>
    <row r="261" spans="1:26" ht="13.8" customHeight="1">
      <c r="A261" s="62"/>
      <c r="B261" s="66"/>
      <c r="C261" s="66"/>
      <c r="D261" s="66"/>
      <c r="E261" s="69">
        <v>2</v>
      </c>
      <c r="F261" s="67">
        <v>2</v>
      </c>
      <c r="G261" s="25">
        <f t="shared" si="133"/>
        <v>0</v>
      </c>
      <c r="H261" s="32">
        <f t="shared" si="133"/>
        <v>0</v>
      </c>
      <c r="I261" s="33">
        <f t="shared" si="140"/>
        <v>0</v>
      </c>
      <c r="J261" s="230">
        <f t="shared" si="134"/>
        <v>0</v>
      </c>
      <c r="K261" s="32">
        <f t="shared" si="134"/>
        <v>0</v>
      </c>
      <c r="L261" s="33">
        <f t="shared" si="141"/>
        <v>0</v>
      </c>
      <c r="M261" s="25">
        <f t="shared" si="135"/>
        <v>0</v>
      </c>
      <c r="N261" s="32">
        <f t="shared" si="135"/>
        <v>0</v>
      </c>
      <c r="O261" s="233">
        <f t="shared" si="142"/>
        <v>0</v>
      </c>
      <c r="P261" s="25">
        <f t="shared" si="136"/>
        <v>0</v>
      </c>
      <c r="Q261" s="32">
        <f t="shared" si="136"/>
        <v>0</v>
      </c>
      <c r="R261" s="33">
        <f t="shared" si="143"/>
        <v>0</v>
      </c>
      <c r="S261" s="199" t="str">
        <f t="shared" si="137"/>
        <v/>
      </c>
      <c r="T261" s="250">
        <f t="shared" si="138"/>
        <v>0</v>
      </c>
      <c r="U261" s="198">
        <v>50</v>
      </c>
      <c r="V261" s="256" t="str">
        <f t="shared" si="139"/>
        <v/>
      </c>
      <c r="W261" s="250">
        <f t="shared" si="144"/>
        <v>0</v>
      </c>
      <c r="X261" s="198">
        <v>20</v>
      </c>
    </row>
    <row r="262" spans="1:26" ht="13.8" customHeight="1">
      <c r="A262" s="62"/>
      <c r="B262" s="66"/>
      <c r="C262" s="66"/>
      <c r="D262" s="66"/>
      <c r="E262" s="69">
        <v>2</v>
      </c>
      <c r="F262" s="67" t="s">
        <v>27</v>
      </c>
      <c r="G262" s="25">
        <f t="shared" si="133"/>
        <v>0</v>
      </c>
      <c r="H262" s="32">
        <f t="shared" si="133"/>
        <v>0</v>
      </c>
      <c r="I262" s="33">
        <f t="shared" si="140"/>
        <v>0</v>
      </c>
      <c r="J262" s="230">
        <f t="shared" si="134"/>
        <v>0</v>
      </c>
      <c r="K262" s="32">
        <f t="shared" si="134"/>
        <v>0</v>
      </c>
      <c r="L262" s="33">
        <f t="shared" si="141"/>
        <v>0</v>
      </c>
      <c r="M262" s="25">
        <f t="shared" si="135"/>
        <v>0</v>
      </c>
      <c r="N262" s="32">
        <f t="shared" si="135"/>
        <v>0</v>
      </c>
      <c r="O262" s="233">
        <f t="shared" si="142"/>
        <v>0</v>
      </c>
      <c r="P262" s="25">
        <f t="shared" si="136"/>
        <v>0</v>
      </c>
      <c r="Q262" s="32">
        <f t="shared" si="136"/>
        <v>0</v>
      </c>
      <c r="R262" s="33">
        <f t="shared" si="143"/>
        <v>0</v>
      </c>
      <c r="S262" s="199" t="str">
        <f t="shared" si="137"/>
        <v/>
      </c>
      <c r="T262" s="250">
        <f t="shared" si="138"/>
        <v>0</v>
      </c>
      <c r="U262" s="198">
        <v>50</v>
      </c>
      <c r="V262" s="256" t="str">
        <f t="shared" si="139"/>
        <v/>
      </c>
      <c r="W262" s="250">
        <f t="shared" si="144"/>
        <v>0</v>
      </c>
      <c r="X262" s="198">
        <v>20</v>
      </c>
    </row>
    <row r="263" spans="1:26" ht="13.8" customHeight="1">
      <c r="A263" s="62"/>
      <c r="B263" s="66"/>
      <c r="C263" s="66"/>
      <c r="D263" s="66"/>
      <c r="E263" s="69">
        <v>3</v>
      </c>
      <c r="F263" s="65">
        <v>0</v>
      </c>
      <c r="G263" s="25">
        <f t="shared" si="133"/>
        <v>0</v>
      </c>
      <c r="H263" s="32">
        <f t="shared" si="133"/>
        <v>0</v>
      </c>
      <c r="I263" s="33">
        <f t="shared" si="140"/>
        <v>0</v>
      </c>
      <c r="J263" s="230">
        <f t="shared" si="134"/>
        <v>0</v>
      </c>
      <c r="K263" s="32">
        <f t="shared" si="134"/>
        <v>0</v>
      </c>
      <c r="L263" s="33">
        <f t="shared" si="141"/>
        <v>0</v>
      </c>
      <c r="M263" s="25">
        <f t="shared" si="135"/>
        <v>0</v>
      </c>
      <c r="N263" s="32">
        <f t="shared" si="135"/>
        <v>0</v>
      </c>
      <c r="O263" s="233">
        <f t="shared" si="142"/>
        <v>0</v>
      </c>
      <c r="P263" s="25">
        <f t="shared" si="136"/>
        <v>0</v>
      </c>
      <c r="Q263" s="32">
        <f t="shared" si="136"/>
        <v>0</v>
      </c>
      <c r="R263" s="33">
        <f t="shared" si="143"/>
        <v>0</v>
      </c>
      <c r="S263" s="199" t="str">
        <f t="shared" si="137"/>
        <v/>
      </c>
      <c r="T263" s="250">
        <f t="shared" si="138"/>
        <v>0</v>
      </c>
      <c r="U263" s="198">
        <v>50</v>
      </c>
      <c r="V263" s="256" t="str">
        <f t="shared" si="139"/>
        <v/>
      </c>
      <c r="W263" s="250">
        <f t="shared" si="144"/>
        <v>0</v>
      </c>
      <c r="X263" s="198">
        <v>30</v>
      </c>
    </row>
    <row r="264" spans="1:26" ht="13.8" customHeight="1">
      <c r="A264" s="62"/>
      <c r="B264" s="66"/>
      <c r="C264" s="66"/>
      <c r="D264" s="66"/>
      <c r="E264" s="69">
        <v>3</v>
      </c>
      <c r="F264" s="65">
        <v>1</v>
      </c>
      <c r="G264" s="25">
        <f t="shared" si="133"/>
        <v>0</v>
      </c>
      <c r="H264" s="32">
        <f t="shared" si="133"/>
        <v>0</v>
      </c>
      <c r="I264" s="33">
        <f t="shared" si="140"/>
        <v>0</v>
      </c>
      <c r="J264" s="230">
        <f t="shared" si="134"/>
        <v>0</v>
      </c>
      <c r="K264" s="32">
        <f t="shared" si="134"/>
        <v>0</v>
      </c>
      <c r="L264" s="33">
        <f t="shared" si="141"/>
        <v>0</v>
      </c>
      <c r="M264" s="25">
        <f t="shared" si="135"/>
        <v>0</v>
      </c>
      <c r="N264" s="32">
        <f t="shared" si="135"/>
        <v>0</v>
      </c>
      <c r="O264" s="233">
        <f t="shared" si="142"/>
        <v>0</v>
      </c>
      <c r="P264" s="25">
        <f t="shared" si="136"/>
        <v>0</v>
      </c>
      <c r="Q264" s="32">
        <f t="shared" si="136"/>
        <v>0</v>
      </c>
      <c r="R264" s="33">
        <f t="shared" si="143"/>
        <v>0</v>
      </c>
      <c r="S264" s="199" t="str">
        <f t="shared" si="137"/>
        <v/>
      </c>
      <c r="T264" s="250">
        <f t="shared" si="138"/>
        <v>0</v>
      </c>
      <c r="U264" s="198">
        <v>50</v>
      </c>
      <c r="V264" s="256" t="str">
        <f t="shared" si="139"/>
        <v/>
      </c>
      <c r="W264" s="250">
        <f t="shared" si="144"/>
        <v>0</v>
      </c>
      <c r="X264" s="198">
        <v>30</v>
      </c>
    </row>
    <row r="265" spans="1:26" ht="13.8" customHeight="1">
      <c r="A265" s="62"/>
      <c r="B265" s="66"/>
      <c r="C265" s="66"/>
      <c r="D265" s="66"/>
      <c r="E265" s="69">
        <v>3</v>
      </c>
      <c r="F265" s="67">
        <v>2</v>
      </c>
      <c r="G265" s="25">
        <f t="shared" si="133"/>
        <v>0</v>
      </c>
      <c r="H265" s="32">
        <f t="shared" si="133"/>
        <v>0</v>
      </c>
      <c r="I265" s="33">
        <f t="shared" si="140"/>
        <v>0</v>
      </c>
      <c r="J265" s="230">
        <f t="shared" si="134"/>
        <v>0</v>
      </c>
      <c r="K265" s="32">
        <f t="shared" si="134"/>
        <v>0</v>
      </c>
      <c r="L265" s="33">
        <f t="shared" si="141"/>
        <v>0</v>
      </c>
      <c r="M265" s="25">
        <f t="shared" si="135"/>
        <v>0</v>
      </c>
      <c r="N265" s="32">
        <f t="shared" si="135"/>
        <v>0</v>
      </c>
      <c r="O265" s="233">
        <f t="shared" si="142"/>
        <v>0</v>
      </c>
      <c r="P265" s="25">
        <f t="shared" si="136"/>
        <v>0</v>
      </c>
      <c r="Q265" s="32">
        <f t="shared" si="136"/>
        <v>0</v>
      </c>
      <c r="R265" s="33">
        <f t="shared" si="143"/>
        <v>0</v>
      </c>
      <c r="S265" s="199" t="str">
        <f t="shared" si="137"/>
        <v/>
      </c>
      <c r="T265" s="250">
        <f t="shared" si="138"/>
        <v>0</v>
      </c>
      <c r="U265" s="198">
        <v>50</v>
      </c>
      <c r="V265" s="256" t="str">
        <f t="shared" si="139"/>
        <v/>
      </c>
      <c r="W265" s="250">
        <f t="shared" si="144"/>
        <v>0</v>
      </c>
      <c r="X265" s="198">
        <v>30</v>
      </c>
    </row>
    <row r="266" spans="1:26" ht="13.8" customHeight="1" thickBot="1">
      <c r="A266" s="63"/>
      <c r="B266" s="64"/>
      <c r="C266" s="64"/>
      <c r="D266" s="64"/>
      <c r="E266" s="70">
        <v>3</v>
      </c>
      <c r="F266" s="68" t="s">
        <v>27</v>
      </c>
      <c r="G266" s="25">
        <f t="shared" si="133"/>
        <v>0</v>
      </c>
      <c r="H266" s="32">
        <f t="shared" si="133"/>
        <v>0</v>
      </c>
      <c r="I266" s="33">
        <f t="shared" si="140"/>
        <v>0</v>
      </c>
      <c r="J266" s="230">
        <f t="shared" si="134"/>
        <v>0</v>
      </c>
      <c r="K266" s="32">
        <f t="shared" si="134"/>
        <v>0</v>
      </c>
      <c r="L266" s="33">
        <f t="shared" si="141"/>
        <v>0</v>
      </c>
      <c r="M266" s="25">
        <f t="shared" si="135"/>
        <v>0</v>
      </c>
      <c r="N266" s="32">
        <f t="shared" si="135"/>
        <v>0</v>
      </c>
      <c r="O266" s="233">
        <f t="shared" si="142"/>
        <v>0</v>
      </c>
      <c r="P266" s="25">
        <f t="shared" si="136"/>
        <v>0</v>
      </c>
      <c r="Q266" s="32">
        <f t="shared" si="136"/>
        <v>0</v>
      </c>
      <c r="R266" s="33">
        <f t="shared" si="143"/>
        <v>0</v>
      </c>
      <c r="S266" s="199" t="str">
        <f t="shared" si="137"/>
        <v/>
      </c>
      <c r="T266" s="250">
        <f t="shared" si="138"/>
        <v>0</v>
      </c>
      <c r="U266" s="198">
        <v>50</v>
      </c>
      <c r="V266" s="256" t="str">
        <f t="shared" si="139"/>
        <v/>
      </c>
      <c r="W266" s="250">
        <f t="shared" si="144"/>
        <v>0</v>
      </c>
      <c r="X266" s="198">
        <v>30</v>
      </c>
    </row>
    <row r="267" spans="1:26" ht="19.95" customHeight="1" thickBot="1">
      <c r="A267" s="133" t="s">
        <v>11</v>
      </c>
      <c r="B267" s="134"/>
      <c r="C267" s="134"/>
      <c r="D267" s="134"/>
      <c r="E267" s="135"/>
      <c r="F267" s="136"/>
      <c r="G267" s="137">
        <f t="shared" ref="G267:R267" si="145">SUM(G255:G266)</f>
        <v>0</v>
      </c>
      <c r="H267" s="138">
        <f t="shared" si="145"/>
        <v>0</v>
      </c>
      <c r="I267" s="139">
        <f t="shared" si="145"/>
        <v>0</v>
      </c>
      <c r="J267" s="140">
        <f t="shared" si="145"/>
        <v>0</v>
      </c>
      <c r="K267" s="138">
        <f t="shared" si="145"/>
        <v>0</v>
      </c>
      <c r="L267" s="139">
        <f t="shared" si="145"/>
        <v>0</v>
      </c>
      <c r="M267" s="137">
        <f t="shared" si="145"/>
        <v>0</v>
      </c>
      <c r="N267" s="138">
        <f t="shared" si="145"/>
        <v>0</v>
      </c>
      <c r="O267" s="141">
        <f t="shared" si="145"/>
        <v>0</v>
      </c>
      <c r="P267" s="137">
        <f t="shared" si="145"/>
        <v>0</v>
      </c>
      <c r="Q267" s="138">
        <f t="shared" si="145"/>
        <v>0</v>
      </c>
      <c r="R267" s="139">
        <f t="shared" si="145"/>
        <v>0</v>
      </c>
      <c r="S267" s="276">
        <f>P250+P268</f>
        <v>0</v>
      </c>
      <c r="T267" s="270">
        <f>Q250+Q268</f>
        <v>0</v>
      </c>
      <c r="U267" s="254"/>
      <c r="V267" s="286"/>
      <c r="W267" s="270">
        <f>R250+R268</f>
        <v>0</v>
      </c>
      <c r="X267" s="18"/>
    </row>
    <row r="268" spans="1:26" s="267" customFormat="1" ht="19.95" customHeight="1">
      <c r="A268" s="79"/>
      <c r="B268" s="79"/>
      <c r="C268" s="79"/>
      <c r="D268" s="79"/>
      <c r="E268" s="14"/>
      <c r="F268" s="14"/>
      <c r="G268" s="80"/>
      <c r="H268" s="81"/>
      <c r="I268" s="81"/>
      <c r="J268" s="80"/>
      <c r="K268" s="81"/>
      <c r="L268" s="81"/>
      <c r="M268" s="80"/>
      <c r="N268" s="81"/>
      <c r="O268" s="81"/>
      <c r="P268" s="263">
        <f>G267+J267+M267+P267</f>
        <v>0</v>
      </c>
      <c r="Q268" s="264">
        <f>H267+K267+N267+Q267</f>
        <v>0</v>
      </c>
      <c r="R268" s="264">
        <f>I267+L267+O267+R267</f>
        <v>0</v>
      </c>
      <c r="S268" s="277">
        <f>'Havi CSOK Plusz'!I38+'Havi CSOK Plusz'!K38+'Havi CSOK Plusz'!M38</f>
        <v>0</v>
      </c>
      <c r="T268" s="271">
        <f>'Havi CSOK Plusz'!J38+'Havi CSOK Plusz'!L38+'Havi CSOK Plusz'!N38</f>
        <v>0</v>
      </c>
      <c r="U268" s="13"/>
      <c r="V268" s="283"/>
      <c r="W268" s="271">
        <f>'Havi CSOK Plusz'!L52+'Havi CSOK Plusz'!N52</f>
        <v>0</v>
      </c>
      <c r="X268" s="265"/>
      <c r="Y268" s="266"/>
      <c r="Z268" s="266"/>
    </row>
    <row r="269" spans="1:26" s="34" customFormat="1" ht="30.6" customHeight="1">
      <c r="A269" s="450" t="s">
        <v>34</v>
      </c>
      <c r="B269" s="450"/>
      <c r="C269" s="450"/>
      <c r="D269" s="450"/>
      <c r="E269" s="450"/>
      <c r="F269" s="450"/>
      <c r="G269" s="450"/>
      <c r="H269" s="450"/>
      <c r="I269" s="450"/>
      <c r="J269" s="450"/>
      <c r="K269" s="450"/>
      <c r="L269" s="450"/>
      <c r="M269" s="450"/>
      <c r="N269" s="450"/>
      <c r="O269" s="450"/>
      <c r="P269" s="450"/>
      <c r="Q269" s="450"/>
      <c r="R269" s="450"/>
      <c r="S269" s="287"/>
      <c r="U269" s="206"/>
      <c r="V269" s="290"/>
      <c r="X269" s="259"/>
      <c r="Y269" s="78"/>
      <c r="Z269" s="78"/>
    </row>
    <row r="270" spans="1:26" ht="15.6" customHeight="1" thickBot="1">
      <c r="A270" s="120"/>
      <c r="B270" s="120"/>
      <c r="C270" s="120"/>
      <c r="D270" s="120"/>
      <c r="E270" s="120"/>
      <c r="F270" s="120"/>
      <c r="G270" s="123"/>
      <c r="H270" s="123"/>
      <c r="I270" s="13"/>
      <c r="J270" s="123"/>
      <c r="K270" s="123"/>
      <c r="L270" s="13"/>
      <c r="M270" s="123"/>
      <c r="N270" s="123"/>
      <c r="O270" s="13"/>
      <c r="P270" s="123"/>
      <c r="Q270" s="123"/>
      <c r="R270" s="13"/>
      <c r="S270" s="286"/>
      <c r="T270" s="252"/>
      <c r="U270" s="252"/>
      <c r="V270" s="286"/>
      <c r="W270" s="18"/>
      <c r="X270" s="18"/>
    </row>
    <row r="271" spans="1:26" ht="13.8" customHeight="1" thickBot="1">
      <c r="A271" s="454" t="s">
        <v>21</v>
      </c>
      <c r="B271" s="455"/>
      <c r="C271" s="455"/>
      <c r="D271" s="455"/>
      <c r="E271" s="455"/>
      <c r="F271" s="456"/>
      <c r="G271" s="426" t="str">
        <f>$G$15</f>
        <v>40-70 m2 hasznos alapterület</v>
      </c>
      <c r="H271" s="427"/>
      <c r="I271" s="428"/>
      <c r="J271" s="426" t="str">
        <f>$J$15</f>
        <v>70,01-90 m2 hasznos alapterület</v>
      </c>
      <c r="K271" s="427"/>
      <c r="L271" s="428"/>
      <c r="M271" s="426" t="str">
        <f>$M$15</f>
        <v>90,01-110 m2 hasznos alapterület</v>
      </c>
      <c r="N271" s="427"/>
      <c r="O271" s="428"/>
      <c r="P271" s="426" t="str">
        <f>$P$15</f>
        <v>110,01 m2-  hasznos alapterület</v>
      </c>
      <c r="Q271" s="427"/>
      <c r="R271" s="428"/>
      <c r="S271" s="203"/>
      <c r="T271" s="252"/>
      <c r="U271" s="252"/>
      <c r="V271" s="286"/>
      <c r="W271" s="18"/>
      <c r="X271" s="18"/>
    </row>
    <row r="272" spans="1:26">
      <c r="A272" s="457"/>
      <c r="B272" s="458"/>
      <c r="C272" s="458"/>
      <c r="D272" s="458"/>
      <c r="E272" s="458"/>
      <c r="F272" s="459"/>
      <c r="G272" s="452" t="s">
        <v>20</v>
      </c>
      <c r="H272" s="453"/>
      <c r="I272" s="8" t="s">
        <v>39</v>
      </c>
      <c r="J272" s="452" t="s">
        <v>20</v>
      </c>
      <c r="K272" s="453"/>
      <c r="L272" s="8" t="s">
        <v>39</v>
      </c>
      <c r="M272" s="452" t="s">
        <v>20</v>
      </c>
      <c r="N272" s="453"/>
      <c r="O272" s="8" t="s">
        <v>39</v>
      </c>
      <c r="P272" s="452" t="s">
        <v>20</v>
      </c>
      <c r="Q272" s="453"/>
      <c r="R272" s="8" t="s">
        <v>39</v>
      </c>
      <c r="S272" s="283"/>
      <c r="T272" s="252"/>
      <c r="U272" s="252"/>
      <c r="V272" s="286"/>
      <c r="W272" s="18"/>
      <c r="X272" s="18"/>
    </row>
    <row r="273" spans="1:26" ht="13.8" thickBot="1">
      <c r="A273" s="460"/>
      <c r="B273" s="461"/>
      <c r="C273" s="461"/>
      <c r="D273" s="461"/>
      <c r="E273" s="461"/>
      <c r="F273" s="462"/>
      <c r="G273" s="5" t="s">
        <v>2</v>
      </c>
      <c r="H273" s="7" t="s">
        <v>3</v>
      </c>
      <c r="I273" s="6" t="s">
        <v>38</v>
      </c>
      <c r="J273" s="5" t="s">
        <v>2</v>
      </c>
      <c r="K273" s="7" t="s">
        <v>3</v>
      </c>
      <c r="L273" s="6" t="s">
        <v>38</v>
      </c>
      <c r="M273" s="5" t="s">
        <v>2</v>
      </c>
      <c r="N273" s="7" t="s">
        <v>3</v>
      </c>
      <c r="O273" s="6" t="s">
        <v>38</v>
      </c>
      <c r="P273" s="5" t="s">
        <v>2</v>
      </c>
      <c r="Q273" s="7" t="s">
        <v>3</v>
      </c>
      <c r="R273" s="6" t="s">
        <v>38</v>
      </c>
      <c r="S273" s="283"/>
      <c r="T273" s="451" t="s">
        <v>40</v>
      </c>
      <c r="U273" s="451"/>
      <c r="V273" s="286"/>
      <c r="W273" s="451" t="s">
        <v>42</v>
      </c>
      <c r="X273" s="451"/>
    </row>
    <row r="274" spans="1:26" ht="13.8" thickBot="1">
      <c r="A274" s="58" t="s">
        <v>28</v>
      </c>
      <c r="B274" s="59"/>
      <c r="C274" s="59"/>
      <c r="D274" s="59"/>
      <c r="E274" s="82" t="s">
        <v>26</v>
      </c>
      <c r="F274" s="83" t="s">
        <v>25</v>
      </c>
      <c r="G274" s="71" t="s">
        <v>0</v>
      </c>
      <c r="H274" s="72" t="s">
        <v>1</v>
      </c>
      <c r="I274" s="73" t="s">
        <v>1</v>
      </c>
      <c r="J274" s="71" t="s">
        <v>0</v>
      </c>
      <c r="K274" s="72" t="s">
        <v>1</v>
      </c>
      <c r="L274" s="73" t="s">
        <v>1</v>
      </c>
      <c r="M274" s="71" t="s">
        <v>0</v>
      </c>
      <c r="N274" s="72" t="s">
        <v>1</v>
      </c>
      <c r="O274" s="73" t="s">
        <v>1</v>
      </c>
      <c r="P274" s="71" t="s">
        <v>0</v>
      </c>
      <c r="Q274" s="72" t="s">
        <v>1</v>
      </c>
      <c r="R274" s="73" t="s">
        <v>1</v>
      </c>
      <c r="S274" s="285" t="s">
        <v>29</v>
      </c>
      <c r="T274" s="252" t="s">
        <v>41</v>
      </c>
      <c r="U274" s="196" t="s">
        <v>9</v>
      </c>
      <c r="V274" s="285" t="s">
        <v>29</v>
      </c>
      <c r="W274" s="252" t="s">
        <v>41</v>
      </c>
      <c r="X274" s="196" t="s">
        <v>9</v>
      </c>
    </row>
    <row r="275" spans="1:26">
      <c r="A275" s="62"/>
      <c r="B275" s="66"/>
      <c r="C275" s="66"/>
      <c r="D275" s="66"/>
      <c r="E275" s="93">
        <v>1</v>
      </c>
      <c r="F275" s="94">
        <v>0</v>
      </c>
      <c r="G275" s="37">
        <v>0</v>
      </c>
      <c r="H275" s="38">
        <v>0</v>
      </c>
      <c r="I275" s="200"/>
      <c r="J275" s="95">
        <v>0</v>
      </c>
      <c r="K275" s="38">
        <v>0</v>
      </c>
      <c r="L275" s="200"/>
      <c r="M275" s="95">
        <v>0</v>
      </c>
      <c r="N275" s="38">
        <v>0</v>
      </c>
      <c r="O275" s="100"/>
      <c r="P275" s="37">
        <v>0</v>
      </c>
      <c r="Q275" s="38">
        <v>0</v>
      </c>
      <c r="R275" s="200"/>
      <c r="S275" s="197" t="str">
        <f>IF(T275&gt;U275,"Hiba","")</f>
        <v/>
      </c>
      <c r="T275" s="249">
        <f>IF(G275+J275+M275+P275&gt;0,(H275+K275+N275+Q275)/(G275+J275+M275+P275),G275+J275+M275+P275)</f>
        <v>0</v>
      </c>
      <c r="U275" s="198">
        <v>15</v>
      </c>
      <c r="V275" s="256" t="str">
        <f>IF(W275&gt;X275,"Hiba","")</f>
        <v/>
      </c>
      <c r="W275" s="257"/>
      <c r="X275" s="255"/>
    </row>
    <row r="276" spans="1:26">
      <c r="A276" s="62"/>
      <c r="B276" s="66"/>
      <c r="C276" s="66"/>
      <c r="D276" s="66"/>
      <c r="E276" s="96">
        <v>1</v>
      </c>
      <c r="F276" s="97">
        <v>1</v>
      </c>
      <c r="G276" s="37">
        <v>0</v>
      </c>
      <c r="H276" s="38">
        <v>0</v>
      </c>
      <c r="I276" s="201"/>
      <c r="J276" s="95">
        <v>0</v>
      </c>
      <c r="K276" s="38">
        <v>0</v>
      </c>
      <c r="L276" s="201"/>
      <c r="M276" s="95">
        <v>0</v>
      </c>
      <c r="N276" s="38">
        <v>0</v>
      </c>
      <c r="O276" s="101"/>
      <c r="P276" s="37">
        <v>0</v>
      </c>
      <c r="Q276" s="38">
        <v>0</v>
      </c>
      <c r="R276" s="201"/>
      <c r="S276" s="199" t="str">
        <f t="shared" ref="S276:S286" si="146">IF(T276&gt;U276,"Hiba","")</f>
        <v/>
      </c>
      <c r="T276" s="250">
        <f t="shared" ref="T276:T286" si="147">IF(G276+J276+M276+P276&gt;0,(H276+K276+N276+Q276)/(G276+J276+M276+P276),G276+J276+M276+P276)</f>
        <v>0</v>
      </c>
      <c r="U276" s="198">
        <v>30</v>
      </c>
      <c r="V276" s="256" t="str">
        <f t="shared" ref="V276:V286" si="148">IF(W276&gt;X276,"Hiba","")</f>
        <v/>
      </c>
      <c r="W276" s="258"/>
      <c r="X276" s="255"/>
    </row>
    <row r="277" spans="1:26" ht="16.2" customHeight="1">
      <c r="A277" s="62"/>
      <c r="B277" s="66"/>
      <c r="C277" s="66"/>
      <c r="D277" s="66"/>
      <c r="E277" s="98">
        <v>1</v>
      </c>
      <c r="F277" s="99">
        <v>2</v>
      </c>
      <c r="G277" s="37">
        <v>0</v>
      </c>
      <c r="H277" s="38">
        <v>0</v>
      </c>
      <c r="I277" s="201"/>
      <c r="J277" s="95">
        <v>0</v>
      </c>
      <c r="K277" s="38">
        <v>0</v>
      </c>
      <c r="L277" s="201"/>
      <c r="M277" s="95">
        <v>0</v>
      </c>
      <c r="N277" s="38">
        <v>0</v>
      </c>
      <c r="O277" s="101"/>
      <c r="P277" s="37">
        <v>0</v>
      </c>
      <c r="Q277" s="38">
        <v>0</v>
      </c>
      <c r="R277" s="201"/>
      <c r="S277" s="199" t="str">
        <f t="shared" si="146"/>
        <v/>
      </c>
      <c r="T277" s="250">
        <f t="shared" si="147"/>
        <v>0</v>
      </c>
      <c r="U277" s="198">
        <v>50</v>
      </c>
      <c r="V277" s="256" t="str">
        <f t="shared" si="148"/>
        <v/>
      </c>
      <c r="W277" s="258"/>
      <c r="X277" s="255"/>
    </row>
    <row r="278" spans="1:26">
      <c r="A278" s="62"/>
      <c r="B278" s="66"/>
      <c r="C278" s="66"/>
      <c r="D278" s="66"/>
      <c r="E278" s="98">
        <v>1</v>
      </c>
      <c r="F278" s="99" t="s">
        <v>27</v>
      </c>
      <c r="G278" s="37">
        <v>0</v>
      </c>
      <c r="H278" s="38">
        <v>0</v>
      </c>
      <c r="I278" s="202"/>
      <c r="J278" s="95">
        <v>0</v>
      </c>
      <c r="K278" s="38">
        <v>0</v>
      </c>
      <c r="L278" s="202"/>
      <c r="M278" s="95">
        <v>0</v>
      </c>
      <c r="N278" s="38">
        <v>0</v>
      </c>
      <c r="O278" s="102"/>
      <c r="P278" s="37">
        <v>0</v>
      </c>
      <c r="Q278" s="38">
        <v>0</v>
      </c>
      <c r="R278" s="202"/>
      <c r="S278" s="199" t="str">
        <f t="shared" si="146"/>
        <v/>
      </c>
      <c r="T278" s="250">
        <f t="shared" si="147"/>
        <v>0</v>
      </c>
      <c r="U278" s="198">
        <v>50</v>
      </c>
      <c r="V278" s="256" t="str">
        <f t="shared" si="148"/>
        <v/>
      </c>
      <c r="W278" s="258"/>
      <c r="X278" s="255"/>
    </row>
    <row r="279" spans="1:26">
      <c r="A279" s="62"/>
      <c r="B279" s="66"/>
      <c r="C279" s="66"/>
      <c r="D279" s="66"/>
      <c r="E279" s="69">
        <v>2</v>
      </c>
      <c r="F279" s="65">
        <v>0</v>
      </c>
      <c r="G279" s="22">
        <v>0</v>
      </c>
      <c r="H279" s="28">
        <v>0</v>
      </c>
      <c r="I279" s="29">
        <v>0</v>
      </c>
      <c r="J279" s="24">
        <v>0</v>
      </c>
      <c r="K279" s="28">
        <v>0</v>
      </c>
      <c r="L279" s="29">
        <v>0</v>
      </c>
      <c r="M279" s="22">
        <v>0</v>
      </c>
      <c r="N279" s="28">
        <v>0</v>
      </c>
      <c r="O279" s="31">
        <v>0</v>
      </c>
      <c r="P279" s="22">
        <v>0</v>
      </c>
      <c r="Q279" s="28">
        <v>0</v>
      </c>
      <c r="R279" s="29">
        <v>0</v>
      </c>
      <c r="S279" s="199" t="str">
        <f t="shared" si="146"/>
        <v/>
      </c>
      <c r="T279" s="250">
        <f t="shared" si="147"/>
        <v>0</v>
      </c>
      <c r="U279" s="198">
        <v>30</v>
      </c>
      <c r="V279" s="256" t="str">
        <f t="shared" si="148"/>
        <v/>
      </c>
      <c r="W279" s="250">
        <f>IF(G279+J279+M279+P279&gt;0,(I279+L279+O279+R279)/(G279+J279+M279+P279),G279+J279+M279+P279)</f>
        <v>0</v>
      </c>
      <c r="X279" s="198">
        <v>20</v>
      </c>
    </row>
    <row r="280" spans="1:26">
      <c r="A280" s="62"/>
      <c r="B280" s="66"/>
      <c r="C280" s="66"/>
      <c r="D280" s="66"/>
      <c r="E280" s="69">
        <v>2</v>
      </c>
      <c r="F280" s="65">
        <v>1</v>
      </c>
      <c r="G280" s="22">
        <v>0</v>
      </c>
      <c r="H280" s="28">
        <v>0</v>
      </c>
      <c r="I280" s="29">
        <v>0</v>
      </c>
      <c r="J280" s="24">
        <v>0</v>
      </c>
      <c r="K280" s="28">
        <v>0</v>
      </c>
      <c r="L280" s="29">
        <v>0</v>
      </c>
      <c r="M280" s="22">
        <v>0</v>
      </c>
      <c r="N280" s="28">
        <v>0</v>
      </c>
      <c r="O280" s="31">
        <v>0</v>
      </c>
      <c r="P280" s="22">
        <v>0</v>
      </c>
      <c r="Q280" s="28">
        <v>0</v>
      </c>
      <c r="R280" s="29">
        <v>0</v>
      </c>
      <c r="S280" s="199" t="str">
        <f t="shared" si="146"/>
        <v/>
      </c>
      <c r="T280" s="250">
        <f t="shared" si="147"/>
        <v>0</v>
      </c>
      <c r="U280" s="198">
        <v>50</v>
      </c>
      <c r="V280" s="256" t="str">
        <f t="shared" si="148"/>
        <v/>
      </c>
      <c r="W280" s="250">
        <f t="shared" ref="W280:W286" si="149">IF(G280+J280+M280+P280&gt;0,(I280+L280+O280+R280)/(G280+J280+M280+P280),G280+J280+M280+P280)</f>
        <v>0</v>
      </c>
      <c r="X280" s="198">
        <v>20</v>
      </c>
    </row>
    <row r="281" spans="1:26">
      <c r="A281" s="62"/>
      <c r="B281" s="66"/>
      <c r="C281" s="66"/>
      <c r="D281" s="66"/>
      <c r="E281" s="69">
        <v>2</v>
      </c>
      <c r="F281" s="67">
        <v>2</v>
      </c>
      <c r="G281" s="22">
        <v>0</v>
      </c>
      <c r="H281" s="28">
        <v>0</v>
      </c>
      <c r="I281" s="29">
        <v>0</v>
      </c>
      <c r="J281" s="24">
        <v>0</v>
      </c>
      <c r="K281" s="28">
        <v>0</v>
      </c>
      <c r="L281" s="29">
        <v>0</v>
      </c>
      <c r="M281" s="22">
        <v>0</v>
      </c>
      <c r="N281" s="28">
        <v>0</v>
      </c>
      <c r="O281" s="31">
        <v>0</v>
      </c>
      <c r="P281" s="22">
        <v>0</v>
      </c>
      <c r="Q281" s="28">
        <v>0</v>
      </c>
      <c r="R281" s="29">
        <v>0</v>
      </c>
      <c r="S281" s="199" t="str">
        <f t="shared" si="146"/>
        <v/>
      </c>
      <c r="T281" s="250">
        <f t="shared" si="147"/>
        <v>0</v>
      </c>
      <c r="U281" s="198">
        <v>50</v>
      </c>
      <c r="V281" s="256" t="str">
        <f t="shared" si="148"/>
        <v/>
      </c>
      <c r="W281" s="250">
        <f t="shared" si="149"/>
        <v>0</v>
      </c>
      <c r="X281" s="198">
        <v>20</v>
      </c>
    </row>
    <row r="282" spans="1:26">
      <c r="A282" s="62"/>
      <c r="B282" s="66"/>
      <c r="C282" s="66"/>
      <c r="D282" s="66"/>
      <c r="E282" s="69">
        <v>2</v>
      </c>
      <c r="F282" s="67" t="s">
        <v>27</v>
      </c>
      <c r="G282" s="22">
        <v>0</v>
      </c>
      <c r="H282" s="28">
        <v>0</v>
      </c>
      <c r="I282" s="29">
        <v>0</v>
      </c>
      <c r="J282" s="24">
        <v>0</v>
      </c>
      <c r="K282" s="28">
        <v>0</v>
      </c>
      <c r="L282" s="29">
        <v>0</v>
      </c>
      <c r="M282" s="22">
        <v>0</v>
      </c>
      <c r="N282" s="28">
        <v>0</v>
      </c>
      <c r="O282" s="31">
        <v>0</v>
      </c>
      <c r="P282" s="22">
        <v>0</v>
      </c>
      <c r="Q282" s="28">
        <v>0</v>
      </c>
      <c r="R282" s="29">
        <v>0</v>
      </c>
      <c r="S282" s="199" t="str">
        <f t="shared" si="146"/>
        <v/>
      </c>
      <c r="T282" s="250">
        <f t="shared" si="147"/>
        <v>0</v>
      </c>
      <c r="U282" s="198">
        <v>50</v>
      </c>
      <c r="V282" s="256" t="str">
        <f t="shared" si="148"/>
        <v/>
      </c>
      <c r="W282" s="250">
        <f t="shared" si="149"/>
        <v>0</v>
      </c>
      <c r="X282" s="198">
        <v>20</v>
      </c>
    </row>
    <row r="283" spans="1:26">
      <c r="A283" s="62"/>
      <c r="B283" s="66"/>
      <c r="C283" s="66"/>
      <c r="D283" s="66"/>
      <c r="E283" s="69">
        <v>3</v>
      </c>
      <c r="F283" s="65">
        <v>0</v>
      </c>
      <c r="G283" s="22">
        <v>0</v>
      </c>
      <c r="H283" s="28">
        <v>0</v>
      </c>
      <c r="I283" s="29">
        <v>0</v>
      </c>
      <c r="J283" s="24">
        <v>0</v>
      </c>
      <c r="K283" s="28">
        <v>0</v>
      </c>
      <c r="L283" s="29">
        <v>0</v>
      </c>
      <c r="M283" s="22">
        <v>0</v>
      </c>
      <c r="N283" s="28">
        <v>0</v>
      </c>
      <c r="O283" s="31">
        <v>0</v>
      </c>
      <c r="P283" s="22">
        <v>0</v>
      </c>
      <c r="Q283" s="28">
        <v>0</v>
      </c>
      <c r="R283" s="29">
        <v>0</v>
      </c>
      <c r="S283" s="199" t="str">
        <f t="shared" si="146"/>
        <v/>
      </c>
      <c r="T283" s="250">
        <f t="shared" si="147"/>
        <v>0</v>
      </c>
      <c r="U283" s="198">
        <v>50</v>
      </c>
      <c r="V283" s="256" t="str">
        <f t="shared" si="148"/>
        <v/>
      </c>
      <c r="W283" s="250">
        <f t="shared" si="149"/>
        <v>0</v>
      </c>
      <c r="X283" s="198">
        <v>30</v>
      </c>
    </row>
    <row r="284" spans="1:26">
      <c r="A284" s="62"/>
      <c r="B284" s="66"/>
      <c r="C284" s="66"/>
      <c r="D284" s="66"/>
      <c r="E284" s="69">
        <v>3</v>
      </c>
      <c r="F284" s="65">
        <v>1</v>
      </c>
      <c r="G284" s="22">
        <v>0</v>
      </c>
      <c r="H284" s="28">
        <v>0</v>
      </c>
      <c r="I284" s="29">
        <v>0</v>
      </c>
      <c r="J284" s="24">
        <v>0</v>
      </c>
      <c r="K284" s="28">
        <v>0</v>
      </c>
      <c r="L284" s="29">
        <v>0</v>
      </c>
      <c r="M284" s="22">
        <v>0</v>
      </c>
      <c r="N284" s="28">
        <v>0</v>
      </c>
      <c r="O284" s="31">
        <v>0</v>
      </c>
      <c r="P284" s="22">
        <v>0</v>
      </c>
      <c r="Q284" s="28">
        <v>0</v>
      </c>
      <c r="R284" s="29">
        <v>0</v>
      </c>
      <c r="S284" s="199" t="str">
        <f t="shared" si="146"/>
        <v/>
      </c>
      <c r="T284" s="250">
        <f t="shared" si="147"/>
        <v>0</v>
      </c>
      <c r="U284" s="198">
        <v>50</v>
      </c>
      <c r="V284" s="256" t="str">
        <f t="shared" si="148"/>
        <v/>
      </c>
      <c r="W284" s="250">
        <f t="shared" si="149"/>
        <v>0</v>
      </c>
      <c r="X284" s="198">
        <v>30</v>
      </c>
    </row>
    <row r="285" spans="1:26">
      <c r="A285" s="62"/>
      <c r="B285" s="66"/>
      <c r="C285" s="66"/>
      <c r="D285" s="66"/>
      <c r="E285" s="69">
        <v>3</v>
      </c>
      <c r="F285" s="67">
        <v>2</v>
      </c>
      <c r="G285" s="22">
        <v>0</v>
      </c>
      <c r="H285" s="28">
        <v>0</v>
      </c>
      <c r="I285" s="29">
        <v>0</v>
      </c>
      <c r="J285" s="24">
        <v>0</v>
      </c>
      <c r="K285" s="28">
        <v>0</v>
      </c>
      <c r="L285" s="29">
        <v>0</v>
      </c>
      <c r="M285" s="22">
        <v>0</v>
      </c>
      <c r="N285" s="28">
        <v>0</v>
      </c>
      <c r="O285" s="31">
        <v>0</v>
      </c>
      <c r="P285" s="22">
        <v>0</v>
      </c>
      <c r="Q285" s="28">
        <v>0</v>
      </c>
      <c r="R285" s="29">
        <v>0</v>
      </c>
      <c r="S285" s="199" t="str">
        <f t="shared" si="146"/>
        <v/>
      </c>
      <c r="T285" s="250">
        <f t="shared" si="147"/>
        <v>0</v>
      </c>
      <c r="U285" s="198">
        <v>50</v>
      </c>
      <c r="V285" s="256" t="str">
        <f t="shared" si="148"/>
        <v/>
      </c>
      <c r="W285" s="250">
        <f t="shared" si="149"/>
        <v>0</v>
      </c>
      <c r="X285" s="198">
        <v>30</v>
      </c>
    </row>
    <row r="286" spans="1:26" ht="13.8" thickBot="1">
      <c r="A286" s="63"/>
      <c r="B286" s="64"/>
      <c r="C286" s="64"/>
      <c r="D286" s="64"/>
      <c r="E286" s="70">
        <v>3</v>
      </c>
      <c r="F286" s="68" t="s">
        <v>27</v>
      </c>
      <c r="G286" s="22">
        <v>0</v>
      </c>
      <c r="H286" s="28">
        <v>0</v>
      </c>
      <c r="I286" s="29">
        <v>0</v>
      </c>
      <c r="J286" s="24">
        <v>0</v>
      </c>
      <c r="K286" s="28">
        <v>0</v>
      </c>
      <c r="L286" s="29">
        <v>0</v>
      </c>
      <c r="M286" s="22">
        <v>0</v>
      </c>
      <c r="N286" s="28">
        <v>0</v>
      </c>
      <c r="O286" s="31">
        <v>0</v>
      </c>
      <c r="P286" s="22">
        <v>0</v>
      </c>
      <c r="Q286" s="28">
        <v>0</v>
      </c>
      <c r="R286" s="29">
        <v>0</v>
      </c>
      <c r="S286" s="199" t="str">
        <f t="shared" si="146"/>
        <v/>
      </c>
      <c r="T286" s="250">
        <f t="shared" si="147"/>
        <v>0</v>
      </c>
      <c r="U286" s="198">
        <v>50</v>
      </c>
      <c r="V286" s="256" t="str">
        <f t="shared" si="148"/>
        <v/>
      </c>
      <c r="W286" s="250">
        <f t="shared" si="149"/>
        <v>0</v>
      </c>
      <c r="X286" s="198">
        <v>30</v>
      </c>
    </row>
    <row r="287" spans="1:26" ht="19.95" customHeight="1" thickBot="1">
      <c r="A287" s="60" t="s">
        <v>11</v>
      </c>
      <c r="B287" s="61"/>
      <c r="C287" s="61"/>
      <c r="D287" s="61"/>
      <c r="E287" s="118"/>
      <c r="F287" s="119"/>
      <c r="G287" s="21">
        <f t="shared" ref="G287:R287" si="150">SUM(G275:G286)</f>
        <v>0</v>
      </c>
      <c r="H287" s="26">
        <f t="shared" si="150"/>
        <v>0</v>
      </c>
      <c r="I287" s="27">
        <f t="shared" si="150"/>
        <v>0</v>
      </c>
      <c r="J287" s="23">
        <f t="shared" si="150"/>
        <v>0</v>
      </c>
      <c r="K287" s="26">
        <f t="shared" si="150"/>
        <v>0</v>
      </c>
      <c r="L287" s="27">
        <f t="shared" si="150"/>
        <v>0</v>
      </c>
      <c r="M287" s="21">
        <f t="shared" si="150"/>
        <v>0</v>
      </c>
      <c r="N287" s="26">
        <f t="shared" si="150"/>
        <v>0</v>
      </c>
      <c r="O287" s="30">
        <f t="shared" si="150"/>
        <v>0</v>
      </c>
      <c r="P287" s="21">
        <f t="shared" si="150"/>
        <v>0</v>
      </c>
      <c r="Q287" s="26">
        <f t="shared" si="150"/>
        <v>0</v>
      </c>
      <c r="R287" s="27">
        <f t="shared" si="150"/>
        <v>0</v>
      </c>
      <c r="S287" s="276">
        <f>G287+J287+M287+P287</f>
        <v>0</v>
      </c>
      <c r="T287" s="270">
        <f>H287+K287+N287+Q287</f>
        <v>0</v>
      </c>
      <c r="U287" s="254"/>
      <c r="V287" s="286"/>
      <c r="W287" s="270">
        <f>I287+L287+O287+R287</f>
        <v>0</v>
      </c>
      <c r="X287" s="18"/>
    </row>
    <row r="288" spans="1:26" s="34" customFormat="1" ht="24.6" customHeight="1">
      <c r="A288" s="207" t="s">
        <v>60</v>
      </c>
      <c r="B288" s="192"/>
      <c r="C288" s="192"/>
      <c r="D288" s="192"/>
      <c r="E288" s="193"/>
      <c r="F288" s="193"/>
      <c r="G288" s="194"/>
      <c r="H288" s="195"/>
      <c r="I288" s="195"/>
      <c r="J288" s="194"/>
      <c r="K288" s="195"/>
      <c r="L288" s="195"/>
      <c r="M288" s="194"/>
      <c r="N288" s="195"/>
      <c r="O288" s="195"/>
      <c r="P288" s="263">
        <f>G287+J287+M287+P287</f>
        <v>0</v>
      </c>
      <c r="Q288" s="264">
        <f>H287+K287+N287+Q287</f>
        <v>0</v>
      </c>
      <c r="R288" s="264">
        <f>I287+L287+O287+R287</f>
        <v>0</v>
      </c>
      <c r="S288" s="277">
        <f>'Havi CSOK Plusz'!O38+'Havi CSOK Plusz'!Q38+'Havi CSOK Plusz'!S38</f>
        <v>0</v>
      </c>
      <c r="T288" s="271">
        <f>'Havi CSOK Plusz'!P38+'Havi CSOK Plusz'!R38+'Havi CSOK Plusz'!T38</f>
        <v>0</v>
      </c>
      <c r="U288" s="252"/>
      <c r="V288" s="286"/>
      <c r="W288" s="271">
        <f>'Havi CSOK Plusz'!R52+'Havi CSOK Plusz'!T52</f>
        <v>0</v>
      </c>
      <c r="X288" s="259"/>
      <c r="Y288" s="78"/>
      <c r="Z288" s="78"/>
    </row>
    <row r="289" spans="1:26" ht="32.4" customHeight="1">
      <c r="A289" s="79"/>
      <c r="B289" s="79"/>
      <c r="C289" s="79"/>
      <c r="D289" s="79"/>
      <c r="E289" s="14"/>
      <c r="F289" s="14"/>
      <c r="G289" s="80"/>
      <c r="H289" s="81"/>
      <c r="I289" s="81"/>
      <c r="J289" s="80"/>
      <c r="K289" s="81"/>
      <c r="L289" s="81"/>
      <c r="M289" s="80"/>
      <c r="N289" s="81"/>
      <c r="O289" s="81"/>
      <c r="P289" s="80"/>
      <c r="Q289" s="81"/>
      <c r="R289" s="81"/>
      <c r="S289" s="288"/>
      <c r="T289" s="18"/>
      <c r="U289" s="252"/>
      <c r="V289" s="286"/>
      <c r="W289" s="18"/>
      <c r="X289" s="18"/>
    </row>
    <row r="290" spans="1:26" ht="29.4" customHeight="1">
      <c r="A290" s="440" t="s">
        <v>43</v>
      </c>
      <c r="B290" s="440"/>
      <c r="C290" s="440"/>
      <c r="D290" s="440"/>
      <c r="E290" s="440"/>
      <c r="F290" s="440"/>
      <c r="G290" s="440"/>
      <c r="H290" s="440"/>
      <c r="I290" s="440"/>
      <c r="J290" s="440"/>
      <c r="K290" s="440"/>
      <c r="L290" s="440"/>
      <c r="M290" s="440"/>
      <c r="N290" s="440"/>
      <c r="O290" s="440"/>
      <c r="P290" s="440"/>
      <c r="Q290" s="440"/>
      <c r="R290" s="440"/>
      <c r="S290" s="278"/>
      <c r="T290" s="225"/>
      <c r="U290" s="252"/>
      <c r="V290" s="286"/>
      <c r="W290" s="18"/>
      <c r="X290" s="18"/>
    </row>
    <row r="291" spans="1:26" s="91" customFormat="1" ht="33" customHeight="1">
      <c r="A291" s="472" t="s">
        <v>48</v>
      </c>
      <c r="B291" s="472"/>
      <c r="C291" s="472"/>
      <c r="D291" s="472"/>
      <c r="E291" s="472"/>
      <c r="F291" s="472"/>
      <c r="G291" s="472"/>
      <c r="H291" s="472"/>
      <c r="I291" s="472"/>
      <c r="J291" s="472"/>
      <c r="K291" s="472"/>
      <c r="L291" s="472"/>
      <c r="M291" s="472"/>
      <c r="N291" s="472"/>
      <c r="O291" s="472"/>
      <c r="P291" s="472"/>
      <c r="Q291" s="472"/>
      <c r="R291" s="472"/>
      <c r="S291" s="279"/>
      <c r="T291" s="226"/>
      <c r="U291" s="227"/>
      <c r="V291" s="291"/>
      <c r="W291" s="228"/>
      <c r="X291" s="228"/>
      <c r="Y291" s="90"/>
      <c r="Z291" s="90"/>
    </row>
    <row r="292" spans="1:26" ht="10.199999999999999" customHeight="1" thickBot="1">
      <c r="A292" s="14"/>
      <c r="B292" s="14"/>
      <c r="C292" s="14"/>
      <c r="D292" s="14"/>
      <c r="E292" s="14"/>
      <c r="F292" s="14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286"/>
      <c r="T292" s="252"/>
      <c r="U292" s="252"/>
      <c r="V292" s="286"/>
      <c r="W292" s="18"/>
      <c r="X292" s="18"/>
    </row>
    <row r="293" spans="1:26" ht="13.8" thickBot="1">
      <c r="A293" s="473" t="s">
        <v>5</v>
      </c>
      <c r="B293" s="474"/>
      <c r="C293" s="474"/>
      <c r="D293" s="474"/>
      <c r="E293" s="474"/>
      <c r="F293" s="475"/>
      <c r="G293" s="426" t="str">
        <f>$G$15</f>
        <v>40-70 m2 hasznos alapterület</v>
      </c>
      <c r="H293" s="427"/>
      <c r="I293" s="428"/>
      <c r="J293" s="426" t="str">
        <f>$J$15</f>
        <v>70,01-90 m2 hasznos alapterület</v>
      </c>
      <c r="K293" s="427"/>
      <c r="L293" s="428"/>
      <c r="M293" s="426" t="str">
        <f>$M$15</f>
        <v>90,01-110 m2 hasznos alapterület</v>
      </c>
      <c r="N293" s="427"/>
      <c r="O293" s="428"/>
      <c r="P293" s="426" t="str">
        <f>$P$15</f>
        <v>110,01 m2-  hasznos alapterület</v>
      </c>
      <c r="Q293" s="427"/>
      <c r="R293" s="428"/>
      <c r="S293" s="203"/>
      <c r="T293" s="252"/>
      <c r="U293" s="252"/>
      <c r="V293" s="286"/>
      <c r="W293" s="18"/>
      <c r="X293" s="18"/>
    </row>
    <row r="294" spans="1:26">
      <c r="A294" s="476"/>
      <c r="B294" s="477"/>
      <c r="C294" s="477"/>
      <c r="D294" s="477"/>
      <c r="E294" s="477"/>
      <c r="F294" s="478"/>
      <c r="G294" s="452" t="s">
        <v>20</v>
      </c>
      <c r="H294" s="453"/>
      <c r="I294" s="8" t="s">
        <v>39</v>
      </c>
      <c r="J294" s="452" t="s">
        <v>20</v>
      </c>
      <c r="K294" s="453"/>
      <c r="L294" s="8" t="s">
        <v>39</v>
      </c>
      <c r="M294" s="452" t="s">
        <v>20</v>
      </c>
      <c r="N294" s="453"/>
      <c r="O294" s="8" t="s">
        <v>39</v>
      </c>
      <c r="P294" s="452" t="s">
        <v>20</v>
      </c>
      <c r="Q294" s="453"/>
      <c r="R294" s="8" t="s">
        <v>39</v>
      </c>
      <c r="S294" s="283"/>
      <c r="T294" s="252"/>
      <c r="U294" s="252"/>
      <c r="V294" s="286"/>
      <c r="W294" s="18"/>
      <c r="X294" s="18"/>
    </row>
    <row r="295" spans="1:26" ht="13.8" thickBot="1">
      <c r="A295" s="479"/>
      <c r="B295" s="480"/>
      <c r="C295" s="480"/>
      <c r="D295" s="480"/>
      <c r="E295" s="480"/>
      <c r="F295" s="481"/>
      <c r="G295" s="5" t="s">
        <v>2</v>
      </c>
      <c r="H295" s="7" t="s">
        <v>3</v>
      </c>
      <c r="I295" s="6" t="s">
        <v>38</v>
      </c>
      <c r="J295" s="5" t="s">
        <v>2</v>
      </c>
      <c r="K295" s="7" t="s">
        <v>3</v>
      </c>
      <c r="L295" s="6" t="s">
        <v>38</v>
      </c>
      <c r="M295" s="5" t="s">
        <v>2</v>
      </c>
      <c r="N295" s="7" t="s">
        <v>3</v>
      </c>
      <c r="O295" s="6" t="s">
        <v>38</v>
      </c>
      <c r="P295" s="5" t="s">
        <v>2</v>
      </c>
      <c r="Q295" s="7" t="s">
        <v>3</v>
      </c>
      <c r="R295" s="6" t="s">
        <v>38</v>
      </c>
      <c r="S295" s="283"/>
      <c r="T295" s="451" t="s">
        <v>40</v>
      </c>
      <c r="U295" s="451"/>
      <c r="V295" s="286"/>
      <c r="W295" s="451" t="s">
        <v>42</v>
      </c>
      <c r="X295" s="451"/>
    </row>
    <row r="296" spans="1:26" ht="13.8" thickBot="1">
      <c r="A296" s="58" t="s">
        <v>28</v>
      </c>
      <c r="B296" s="59"/>
      <c r="C296" s="59"/>
      <c r="D296" s="59"/>
      <c r="E296" s="82" t="s">
        <v>26</v>
      </c>
      <c r="F296" s="83" t="s">
        <v>25</v>
      </c>
      <c r="G296" s="71" t="s">
        <v>0</v>
      </c>
      <c r="H296" s="72" t="s">
        <v>1</v>
      </c>
      <c r="I296" s="73" t="s">
        <v>1</v>
      </c>
      <c r="J296" s="71" t="s">
        <v>0</v>
      </c>
      <c r="K296" s="72" t="s">
        <v>1</v>
      </c>
      <c r="L296" s="73" t="s">
        <v>1</v>
      </c>
      <c r="M296" s="71" t="s">
        <v>0</v>
      </c>
      <c r="N296" s="72" t="s">
        <v>1</v>
      </c>
      <c r="O296" s="73" t="s">
        <v>1</v>
      </c>
      <c r="P296" s="71" t="s">
        <v>0</v>
      </c>
      <c r="Q296" s="72" t="s">
        <v>1</v>
      </c>
      <c r="R296" s="73" t="s">
        <v>1</v>
      </c>
      <c r="S296" s="285" t="s">
        <v>29</v>
      </c>
      <c r="T296" s="252" t="s">
        <v>41</v>
      </c>
      <c r="U296" s="196" t="s">
        <v>9</v>
      </c>
      <c r="V296" s="285" t="s">
        <v>29</v>
      </c>
      <c r="W296" s="252" t="s">
        <v>41</v>
      </c>
      <c r="X296" s="196" t="s">
        <v>9</v>
      </c>
    </row>
    <row r="297" spans="1:26" ht="15" customHeight="1">
      <c r="A297" s="62"/>
      <c r="B297" s="66"/>
      <c r="C297" s="66"/>
      <c r="D297" s="66"/>
      <c r="E297" s="93">
        <v>1</v>
      </c>
      <c r="F297" s="94">
        <v>0</v>
      </c>
      <c r="G297" s="234">
        <f t="shared" ref="G297:G308" si="151">G201+G219+G237+G255+G275</f>
        <v>0</v>
      </c>
      <c r="H297" s="235">
        <f t="shared" ref="H297:Q297" si="152">H201+H219+H237+H255+H275</f>
        <v>0</v>
      </c>
      <c r="I297" s="236"/>
      <c r="J297" s="237">
        <f t="shared" si="152"/>
        <v>0</v>
      </c>
      <c r="K297" s="235">
        <f t="shared" si="152"/>
        <v>0</v>
      </c>
      <c r="L297" s="236"/>
      <c r="M297" s="237">
        <f t="shared" si="152"/>
        <v>0</v>
      </c>
      <c r="N297" s="235">
        <f t="shared" si="152"/>
        <v>0</v>
      </c>
      <c r="O297" s="236"/>
      <c r="P297" s="234">
        <f t="shared" si="152"/>
        <v>0</v>
      </c>
      <c r="Q297" s="235">
        <f t="shared" si="152"/>
        <v>0</v>
      </c>
      <c r="R297" s="236"/>
      <c r="S297" s="197" t="str">
        <f>IF(T297&gt;U297,"Hiba","")</f>
        <v/>
      </c>
      <c r="T297" s="249">
        <f>IF(G297+J297+M297+P297&gt;0,(H297+K297+N297+Q297)/(G297+J297+M297+P297),G297++M297+P297)</f>
        <v>0</v>
      </c>
      <c r="U297" s="198">
        <v>15</v>
      </c>
      <c r="V297" s="256" t="str">
        <f>IF(W297&gt;X297,"Hiba","")</f>
        <v/>
      </c>
      <c r="W297" s="257"/>
      <c r="X297" s="255"/>
    </row>
    <row r="298" spans="1:26" ht="15" customHeight="1">
      <c r="A298" s="62"/>
      <c r="B298" s="66"/>
      <c r="C298" s="66"/>
      <c r="D298" s="66"/>
      <c r="E298" s="96">
        <v>1</v>
      </c>
      <c r="F298" s="97">
        <v>1</v>
      </c>
      <c r="G298" s="234">
        <f t="shared" si="151"/>
        <v>0</v>
      </c>
      <c r="H298" s="235">
        <f t="shared" ref="H298:H308" si="153">H202+H220+H238+H256+H276</f>
        <v>0</v>
      </c>
      <c r="I298" s="238"/>
      <c r="J298" s="237">
        <f t="shared" ref="J298:K308" si="154">J202+J220+J238+J256+J276</f>
        <v>0</v>
      </c>
      <c r="K298" s="235">
        <f t="shared" si="154"/>
        <v>0</v>
      </c>
      <c r="L298" s="238"/>
      <c r="M298" s="237">
        <f t="shared" ref="M298:N308" si="155">M202+M220+M238+M256+M276</f>
        <v>0</v>
      </c>
      <c r="N298" s="235">
        <f t="shared" si="155"/>
        <v>0</v>
      </c>
      <c r="O298" s="238"/>
      <c r="P298" s="234">
        <f t="shared" ref="P298:Q308" si="156">P202+P220+P238+P256+P276</f>
        <v>0</v>
      </c>
      <c r="Q298" s="235">
        <f t="shared" si="156"/>
        <v>0</v>
      </c>
      <c r="R298" s="238"/>
      <c r="S298" s="199" t="str">
        <f t="shared" ref="S298:S308" si="157">IF(T298&gt;U298,"Hiba","")</f>
        <v/>
      </c>
      <c r="T298" s="250">
        <f t="shared" ref="T298:T308" si="158">IF(G298+J298+M298+P298&gt;0,(H298+K298+N298+Q298)/(G298+J298+M298+P298),G298++M298+P298)</f>
        <v>0</v>
      </c>
      <c r="U298" s="198">
        <v>30</v>
      </c>
      <c r="V298" s="256" t="str">
        <f t="shared" ref="V298:V308" si="159">IF(W298&gt;X298,"Hiba","")</f>
        <v/>
      </c>
      <c r="W298" s="258"/>
      <c r="X298" s="255"/>
    </row>
    <row r="299" spans="1:26" ht="15" customHeight="1">
      <c r="A299" s="62"/>
      <c r="B299" s="66"/>
      <c r="C299" s="66"/>
      <c r="D299" s="66"/>
      <c r="E299" s="98">
        <v>1</v>
      </c>
      <c r="F299" s="99">
        <v>2</v>
      </c>
      <c r="G299" s="234">
        <f t="shared" si="151"/>
        <v>0</v>
      </c>
      <c r="H299" s="235">
        <f t="shared" si="153"/>
        <v>0</v>
      </c>
      <c r="I299" s="238"/>
      <c r="J299" s="237">
        <f t="shared" si="154"/>
        <v>0</v>
      </c>
      <c r="K299" s="235">
        <f t="shared" si="154"/>
        <v>0</v>
      </c>
      <c r="L299" s="238"/>
      <c r="M299" s="237">
        <f t="shared" si="155"/>
        <v>0</v>
      </c>
      <c r="N299" s="235">
        <f t="shared" si="155"/>
        <v>0</v>
      </c>
      <c r="O299" s="238"/>
      <c r="P299" s="234">
        <f t="shared" si="156"/>
        <v>0</v>
      </c>
      <c r="Q299" s="235">
        <f t="shared" si="156"/>
        <v>0</v>
      </c>
      <c r="R299" s="238"/>
      <c r="S299" s="199" t="str">
        <f t="shared" si="157"/>
        <v/>
      </c>
      <c r="T299" s="250">
        <f t="shared" si="158"/>
        <v>0</v>
      </c>
      <c r="U299" s="198">
        <v>50</v>
      </c>
      <c r="V299" s="256" t="str">
        <f t="shared" si="159"/>
        <v/>
      </c>
      <c r="W299" s="258"/>
      <c r="X299" s="255"/>
    </row>
    <row r="300" spans="1:26" ht="15" customHeight="1">
      <c r="A300" s="62"/>
      <c r="B300" s="66"/>
      <c r="C300" s="66"/>
      <c r="D300" s="66"/>
      <c r="E300" s="98">
        <v>1</v>
      </c>
      <c r="F300" s="99" t="s">
        <v>27</v>
      </c>
      <c r="G300" s="234">
        <f t="shared" si="151"/>
        <v>0</v>
      </c>
      <c r="H300" s="235">
        <f t="shared" si="153"/>
        <v>0</v>
      </c>
      <c r="I300" s="239"/>
      <c r="J300" s="237">
        <f t="shared" si="154"/>
        <v>0</v>
      </c>
      <c r="K300" s="235">
        <f t="shared" si="154"/>
        <v>0</v>
      </c>
      <c r="L300" s="239"/>
      <c r="M300" s="237">
        <f t="shared" si="155"/>
        <v>0</v>
      </c>
      <c r="N300" s="235">
        <f t="shared" si="155"/>
        <v>0</v>
      </c>
      <c r="O300" s="239"/>
      <c r="P300" s="234">
        <f t="shared" si="156"/>
        <v>0</v>
      </c>
      <c r="Q300" s="235">
        <f t="shared" si="156"/>
        <v>0</v>
      </c>
      <c r="R300" s="239"/>
      <c r="S300" s="199" t="str">
        <f t="shared" si="157"/>
        <v/>
      </c>
      <c r="T300" s="250">
        <f t="shared" si="158"/>
        <v>0</v>
      </c>
      <c r="U300" s="198">
        <v>50</v>
      </c>
      <c r="V300" s="256" t="str">
        <f t="shared" si="159"/>
        <v/>
      </c>
      <c r="W300" s="258"/>
      <c r="X300" s="255"/>
    </row>
    <row r="301" spans="1:26" ht="15" customHeight="1">
      <c r="A301" s="62"/>
      <c r="B301" s="66"/>
      <c r="C301" s="66"/>
      <c r="D301" s="66"/>
      <c r="E301" s="69">
        <v>2</v>
      </c>
      <c r="F301" s="65">
        <v>0</v>
      </c>
      <c r="G301" s="234">
        <f t="shared" si="151"/>
        <v>0</v>
      </c>
      <c r="H301" s="235">
        <f t="shared" si="153"/>
        <v>0</v>
      </c>
      <c r="I301" s="240">
        <f t="shared" ref="I301:I308" si="160">I205+I223+I241+I259+I279</f>
        <v>0</v>
      </c>
      <c r="J301" s="237">
        <f t="shared" si="154"/>
        <v>0</v>
      </c>
      <c r="K301" s="235">
        <f t="shared" si="154"/>
        <v>0</v>
      </c>
      <c r="L301" s="240">
        <f t="shared" ref="L301:L308" si="161">L205+L223+L241+L259+L279</f>
        <v>0</v>
      </c>
      <c r="M301" s="234">
        <f t="shared" si="155"/>
        <v>0</v>
      </c>
      <c r="N301" s="235">
        <f t="shared" si="155"/>
        <v>0</v>
      </c>
      <c r="O301" s="241">
        <f t="shared" ref="O301:O308" si="162">O205+O223+O241+O259+O279</f>
        <v>0</v>
      </c>
      <c r="P301" s="234">
        <f t="shared" si="156"/>
        <v>0</v>
      </c>
      <c r="Q301" s="235">
        <f t="shared" si="156"/>
        <v>0</v>
      </c>
      <c r="R301" s="240">
        <f t="shared" ref="R301:R308" si="163">R205+R223+R241+R259+R279</f>
        <v>0</v>
      </c>
      <c r="S301" s="199" t="str">
        <f t="shared" si="157"/>
        <v/>
      </c>
      <c r="T301" s="250">
        <f t="shared" si="158"/>
        <v>0</v>
      </c>
      <c r="U301" s="198">
        <v>30</v>
      </c>
      <c r="V301" s="256" t="str">
        <f t="shared" si="159"/>
        <v/>
      </c>
      <c r="W301" s="250">
        <f>IF(G301+J301+M301+P301&gt;0,(I301+L301+O301+R301)/(G301+J301+M301+P301),G301+J301+M301+P301)</f>
        <v>0</v>
      </c>
      <c r="X301" s="198">
        <v>20</v>
      </c>
    </row>
    <row r="302" spans="1:26" ht="15" customHeight="1">
      <c r="A302" s="62"/>
      <c r="B302" s="66"/>
      <c r="C302" s="66"/>
      <c r="D302" s="66"/>
      <c r="E302" s="69">
        <v>2</v>
      </c>
      <c r="F302" s="65">
        <v>1</v>
      </c>
      <c r="G302" s="234">
        <f t="shared" si="151"/>
        <v>0</v>
      </c>
      <c r="H302" s="235">
        <f t="shared" si="153"/>
        <v>0</v>
      </c>
      <c r="I302" s="240">
        <f t="shared" si="160"/>
        <v>0</v>
      </c>
      <c r="J302" s="237">
        <f t="shared" si="154"/>
        <v>0</v>
      </c>
      <c r="K302" s="235">
        <f t="shared" si="154"/>
        <v>0</v>
      </c>
      <c r="L302" s="240">
        <f t="shared" si="161"/>
        <v>0</v>
      </c>
      <c r="M302" s="234">
        <f t="shared" si="155"/>
        <v>0</v>
      </c>
      <c r="N302" s="235">
        <f t="shared" si="155"/>
        <v>0</v>
      </c>
      <c r="O302" s="241">
        <f t="shared" si="162"/>
        <v>0</v>
      </c>
      <c r="P302" s="234">
        <f t="shared" si="156"/>
        <v>0</v>
      </c>
      <c r="Q302" s="235">
        <f t="shared" si="156"/>
        <v>0</v>
      </c>
      <c r="R302" s="240">
        <f t="shared" si="163"/>
        <v>0</v>
      </c>
      <c r="S302" s="199" t="str">
        <f t="shared" si="157"/>
        <v/>
      </c>
      <c r="T302" s="250">
        <f t="shared" si="158"/>
        <v>0</v>
      </c>
      <c r="U302" s="198">
        <v>50</v>
      </c>
      <c r="V302" s="256" t="str">
        <f t="shared" si="159"/>
        <v/>
      </c>
      <c r="W302" s="250">
        <f t="shared" ref="W302:W308" si="164">IF(G302+J302+M302+P302&gt;0,(I302+L302+O302+R302)/(G302+J302+M302+P302),G302+J302+M302+P302)</f>
        <v>0</v>
      </c>
      <c r="X302" s="198">
        <v>20</v>
      </c>
    </row>
    <row r="303" spans="1:26" ht="15" customHeight="1">
      <c r="A303" s="62"/>
      <c r="B303" s="66"/>
      <c r="C303" s="66"/>
      <c r="D303" s="66"/>
      <c r="E303" s="69">
        <v>2</v>
      </c>
      <c r="F303" s="67">
        <v>2</v>
      </c>
      <c r="G303" s="234">
        <f t="shared" si="151"/>
        <v>0</v>
      </c>
      <c r="H303" s="235">
        <f t="shared" si="153"/>
        <v>0</v>
      </c>
      <c r="I303" s="240">
        <f t="shared" si="160"/>
        <v>0</v>
      </c>
      <c r="J303" s="237">
        <f t="shared" si="154"/>
        <v>0</v>
      </c>
      <c r="K303" s="235">
        <f t="shared" si="154"/>
        <v>0</v>
      </c>
      <c r="L303" s="240">
        <f t="shared" si="161"/>
        <v>0</v>
      </c>
      <c r="M303" s="234">
        <f t="shared" si="155"/>
        <v>0</v>
      </c>
      <c r="N303" s="235">
        <f t="shared" si="155"/>
        <v>0</v>
      </c>
      <c r="O303" s="241">
        <f t="shared" si="162"/>
        <v>0</v>
      </c>
      <c r="P303" s="234">
        <f t="shared" si="156"/>
        <v>0</v>
      </c>
      <c r="Q303" s="235">
        <f t="shared" si="156"/>
        <v>0</v>
      </c>
      <c r="R303" s="240">
        <f t="shared" si="163"/>
        <v>0</v>
      </c>
      <c r="S303" s="199" t="str">
        <f t="shared" si="157"/>
        <v/>
      </c>
      <c r="T303" s="250">
        <f t="shared" si="158"/>
        <v>0</v>
      </c>
      <c r="U303" s="198">
        <v>50</v>
      </c>
      <c r="V303" s="256" t="str">
        <f t="shared" si="159"/>
        <v/>
      </c>
      <c r="W303" s="250">
        <f t="shared" si="164"/>
        <v>0</v>
      </c>
      <c r="X303" s="198">
        <v>20</v>
      </c>
    </row>
    <row r="304" spans="1:26" ht="15" customHeight="1">
      <c r="A304" s="62"/>
      <c r="B304" s="66"/>
      <c r="C304" s="66"/>
      <c r="D304" s="66"/>
      <c r="E304" s="69">
        <v>2</v>
      </c>
      <c r="F304" s="67" t="s">
        <v>27</v>
      </c>
      <c r="G304" s="234">
        <f t="shared" si="151"/>
        <v>0</v>
      </c>
      <c r="H304" s="235">
        <f t="shared" si="153"/>
        <v>0</v>
      </c>
      <c r="I304" s="240">
        <f t="shared" si="160"/>
        <v>0</v>
      </c>
      <c r="J304" s="237">
        <f t="shared" si="154"/>
        <v>0</v>
      </c>
      <c r="K304" s="235">
        <f t="shared" si="154"/>
        <v>0</v>
      </c>
      <c r="L304" s="240">
        <f t="shared" si="161"/>
        <v>0</v>
      </c>
      <c r="M304" s="234">
        <f t="shared" si="155"/>
        <v>0</v>
      </c>
      <c r="N304" s="235">
        <f t="shared" si="155"/>
        <v>0</v>
      </c>
      <c r="O304" s="241">
        <f t="shared" si="162"/>
        <v>0</v>
      </c>
      <c r="P304" s="234">
        <f t="shared" si="156"/>
        <v>0</v>
      </c>
      <c r="Q304" s="235">
        <f t="shared" si="156"/>
        <v>0</v>
      </c>
      <c r="R304" s="240">
        <f t="shared" si="163"/>
        <v>0</v>
      </c>
      <c r="S304" s="199" t="str">
        <f t="shared" si="157"/>
        <v/>
      </c>
      <c r="T304" s="250">
        <f t="shared" si="158"/>
        <v>0</v>
      </c>
      <c r="U304" s="198">
        <v>50</v>
      </c>
      <c r="V304" s="256" t="str">
        <f t="shared" si="159"/>
        <v/>
      </c>
      <c r="W304" s="250">
        <f t="shared" si="164"/>
        <v>0</v>
      </c>
      <c r="X304" s="198">
        <v>20</v>
      </c>
    </row>
    <row r="305" spans="1:25" ht="15" customHeight="1">
      <c r="A305" s="62"/>
      <c r="B305" s="66"/>
      <c r="C305" s="66"/>
      <c r="D305" s="66"/>
      <c r="E305" s="69">
        <v>3</v>
      </c>
      <c r="F305" s="65">
        <v>0</v>
      </c>
      <c r="G305" s="234">
        <f t="shared" si="151"/>
        <v>0</v>
      </c>
      <c r="H305" s="235">
        <f t="shared" si="153"/>
        <v>0</v>
      </c>
      <c r="I305" s="240">
        <f t="shared" si="160"/>
        <v>0</v>
      </c>
      <c r="J305" s="237">
        <f t="shared" si="154"/>
        <v>0</v>
      </c>
      <c r="K305" s="235">
        <f t="shared" si="154"/>
        <v>0</v>
      </c>
      <c r="L305" s="240">
        <f t="shared" si="161"/>
        <v>0</v>
      </c>
      <c r="M305" s="234">
        <f t="shared" si="155"/>
        <v>0</v>
      </c>
      <c r="N305" s="235">
        <f t="shared" si="155"/>
        <v>0</v>
      </c>
      <c r="O305" s="241">
        <f t="shared" si="162"/>
        <v>0</v>
      </c>
      <c r="P305" s="234">
        <f t="shared" si="156"/>
        <v>0</v>
      </c>
      <c r="Q305" s="235">
        <f t="shared" si="156"/>
        <v>0</v>
      </c>
      <c r="R305" s="240">
        <f t="shared" si="163"/>
        <v>0</v>
      </c>
      <c r="S305" s="199" t="str">
        <f t="shared" si="157"/>
        <v/>
      </c>
      <c r="T305" s="250">
        <f t="shared" si="158"/>
        <v>0</v>
      </c>
      <c r="U305" s="198">
        <v>50</v>
      </c>
      <c r="V305" s="256" t="str">
        <f t="shared" si="159"/>
        <v/>
      </c>
      <c r="W305" s="250">
        <f t="shared" si="164"/>
        <v>0</v>
      </c>
      <c r="X305" s="198">
        <v>30</v>
      </c>
    </row>
    <row r="306" spans="1:25" ht="15" customHeight="1">
      <c r="A306" s="62"/>
      <c r="B306" s="66"/>
      <c r="C306" s="66"/>
      <c r="D306" s="66"/>
      <c r="E306" s="69">
        <v>3</v>
      </c>
      <c r="F306" s="65">
        <v>1</v>
      </c>
      <c r="G306" s="234">
        <f t="shared" si="151"/>
        <v>0</v>
      </c>
      <c r="H306" s="235">
        <f t="shared" si="153"/>
        <v>0</v>
      </c>
      <c r="I306" s="240">
        <f t="shared" si="160"/>
        <v>0</v>
      </c>
      <c r="J306" s="237">
        <f t="shared" si="154"/>
        <v>0</v>
      </c>
      <c r="K306" s="235">
        <f t="shared" si="154"/>
        <v>0</v>
      </c>
      <c r="L306" s="240">
        <f t="shared" si="161"/>
        <v>0</v>
      </c>
      <c r="M306" s="234">
        <f t="shared" si="155"/>
        <v>0</v>
      </c>
      <c r="N306" s="235">
        <f t="shared" si="155"/>
        <v>0</v>
      </c>
      <c r="O306" s="241">
        <f t="shared" si="162"/>
        <v>0</v>
      </c>
      <c r="P306" s="234">
        <f t="shared" si="156"/>
        <v>0</v>
      </c>
      <c r="Q306" s="235">
        <f t="shared" si="156"/>
        <v>0</v>
      </c>
      <c r="R306" s="240">
        <f t="shared" si="163"/>
        <v>0</v>
      </c>
      <c r="S306" s="199" t="str">
        <f t="shared" si="157"/>
        <v/>
      </c>
      <c r="T306" s="250">
        <f t="shared" si="158"/>
        <v>0</v>
      </c>
      <c r="U306" s="198">
        <v>50</v>
      </c>
      <c r="V306" s="256" t="str">
        <f t="shared" si="159"/>
        <v/>
      </c>
      <c r="W306" s="250">
        <f t="shared" si="164"/>
        <v>0</v>
      </c>
      <c r="X306" s="198">
        <v>30</v>
      </c>
    </row>
    <row r="307" spans="1:25" ht="15" customHeight="1">
      <c r="A307" s="62"/>
      <c r="B307" s="66"/>
      <c r="C307" s="66"/>
      <c r="D307" s="66"/>
      <c r="E307" s="69">
        <v>3</v>
      </c>
      <c r="F307" s="67">
        <v>2</v>
      </c>
      <c r="G307" s="234">
        <f t="shared" si="151"/>
        <v>0</v>
      </c>
      <c r="H307" s="235">
        <f t="shared" si="153"/>
        <v>0</v>
      </c>
      <c r="I307" s="240">
        <f t="shared" si="160"/>
        <v>0</v>
      </c>
      <c r="J307" s="237">
        <f t="shared" si="154"/>
        <v>0</v>
      </c>
      <c r="K307" s="235">
        <f t="shared" si="154"/>
        <v>0</v>
      </c>
      <c r="L307" s="240">
        <f t="shared" si="161"/>
        <v>0</v>
      </c>
      <c r="M307" s="234">
        <f t="shared" si="155"/>
        <v>0</v>
      </c>
      <c r="N307" s="235">
        <f t="shared" si="155"/>
        <v>0</v>
      </c>
      <c r="O307" s="241">
        <f t="shared" si="162"/>
        <v>0</v>
      </c>
      <c r="P307" s="234">
        <f t="shared" si="156"/>
        <v>0</v>
      </c>
      <c r="Q307" s="235">
        <f t="shared" si="156"/>
        <v>0</v>
      </c>
      <c r="R307" s="240">
        <f t="shared" si="163"/>
        <v>0</v>
      </c>
      <c r="S307" s="199" t="str">
        <f t="shared" si="157"/>
        <v/>
      </c>
      <c r="T307" s="250">
        <f t="shared" si="158"/>
        <v>0</v>
      </c>
      <c r="U307" s="198">
        <v>50</v>
      </c>
      <c r="V307" s="256" t="str">
        <f t="shared" si="159"/>
        <v/>
      </c>
      <c r="W307" s="250">
        <f t="shared" si="164"/>
        <v>0</v>
      </c>
      <c r="X307" s="198">
        <v>30</v>
      </c>
    </row>
    <row r="308" spans="1:25" ht="15" customHeight="1" thickBot="1">
      <c r="A308" s="63"/>
      <c r="B308" s="64"/>
      <c r="C308" s="64"/>
      <c r="D308" s="64"/>
      <c r="E308" s="70">
        <v>3</v>
      </c>
      <c r="F308" s="68" t="s">
        <v>27</v>
      </c>
      <c r="G308" s="234">
        <f t="shared" si="151"/>
        <v>0</v>
      </c>
      <c r="H308" s="235">
        <f t="shared" si="153"/>
        <v>0</v>
      </c>
      <c r="I308" s="240">
        <f t="shared" si="160"/>
        <v>0</v>
      </c>
      <c r="J308" s="237">
        <f t="shared" si="154"/>
        <v>0</v>
      </c>
      <c r="K308" s="235">
        <f t="shared" si="154"/>
        <v>0</v>
      </c>
      <c r="L308" s="240">
        <f t="shared" si="161"/>
        <v>0</v>
      </c>
      <c r="M308" s="234">
        <f t="shared" si="155"/>
        <v>0</v>
      </c>
      <c r="N308" s="235">
        <f t="shared" si="155"/>
        <v>0</v>
      </c>
      <c r="O308" s="241">
        <f t="shared" si="162"/>
        <v>0</v>
      </c>
      <c r="P308" s="234">
        <f t="shared" si="156"/>
        <v>0</v>
      </c>
      <c r="Q308" s="235">
        <f t="shared" si="156"/>
        <v>0</v>
      </c>
      <c r="R308" s="240">
        <f t="shared" si="163"/>
        <v>0</v>
      </c>
      <c r="S308" s="199" t="str">
        <f t="shared" si="157"/>
        <v/>
      </c>
      <c r="T308" s="250">
        <f t="shared" si="158"/>
        <v>0</v>
      </c>
      <c r="U308" s="198">
        <v>50</v>
      </c>
      <c r="V308" s="256" t="str">
        <f t="shared" si="159"/>
        <v/>
      </c>
      <c r="W308" s="250">
        <f t="shared" si="164"/>
        <v>0</v>
      </c>
      <c r="X308" s="198">
        <v>30</v>
      </c>
    </row>
    <row r="309" spans="1:25" ht="25.05" customHeight="1" thickBot="1">
      <c r="A309" s="247" t="s">
        <v>11</v>
      </c>
      <c r="B309" s="248"/>
      <c r="C309" s="248"/>
      <c r="D309" s="248"/>
      <c r="E309" s="142"/>
      <c r="F309" s="143"/>
      <c r="G309" s="144">
        <f t="shared" ref="G309:R309" si="165">SUM(G297:G308)</f>
        <v>0</v>
      </c>
      <c r="H309" s="145">
        <f t="shared" si="165"/>
        <v>0</v>
      </c>
      <c r="I309" s="146">
        <f t="shared" si="165"/>
        <v>0</v>
      </c>
      <c r="J309" s="147">
        <f t="shared" si="165"/>
        <v>0</v>
      </c>
      <c r="K309" s="145">
        <f t="shared" si="165"/>
        <v>0</v>
      </c>
      <c r="L309" s="146">
        <f t="shared" si="165"/>
        <v>0</v>
      </c>
      <c r="M309" s="144">
        <f t="shared" si="165"/>
        <v>0</v>
      </c>
      <c r="N309" s="145">
        <f t="shared" si="165"/>
        <v>0</v>
      </c>
      <c r="O309" s="148">
        <f t="shared" si="165"/>
        <v>0</v>
      </c>
      <c r="P309" s="144">
        <f t="shared" si="165"/>
        <v>0</v>
      </c>
      <c r="Q309" s="145">
        <f t="shared" si="165"/>
        <v>0</v>
      </c>
      <c r="R309" s="146">
        <f t="shared" si="165"/>
        <v>0</v>
      </c>
      <c r="S309" s="516">
        <f>G309+J309+M309+P309</f>
        <v>0</v>
      </c>
      <c r="T309" s="275">
        <f>H309+K309+N309+Q309</f>
        <v>0</v>
      </c>
      <c r="U309" s="252"/>
      <c r="V309" s="286"/>
      <c r="W309" s="275">
        <f>I309+L309+O309+R309</f>
        <v>0</v>
      </c>
      <c r="X309" s="18"/>
    </row>
    <row r="310" spans="1:25" ht="26.4" customHeight="1">
      <c r="A310" s="18"/>
      <c r="B310" s="18"/>
      <c r="C310" s="18"/>
      <c r="D310" s="18"/>
      <c r="E310" s="18"/>
      <c r="F310" s="18"/>
      <c r="G310" s="19"/>
      <c r="H310" s="18"/>
      <c r="I310" s="18"/>
      <c r="J310" s="18"/>
      <c r="K310" s="18"/>
      <c r="L310" s="18"/>
      <c r="M310" s="18"/>
      <c r="N310" s="18"/>
      <c r="O310" s="18"/>
      <c r="P310" s="263">
        <f>G309+J309+M309+P309</f>
        <v>0</v>
      </c>
      <c r="Q310" s="264">
        <f>H309+K309+N309+Q309</f>
        <v>0</v>
      </c>
      <c r="R310" s="264">
        <f>I309+L309+O309+R309</f>
        <v>0</v>
      </c>
      <c r="S310" s="517">
        <f>'Havi CSOK Plusz'!U38+'Havi CSOK Plusz'!W38+'Havi CSOK Plusz'!Y38</f>
        <v>0</v>
      </c>
      <c r="T310" s="271">
        <f>'Havi CSOK Plusz'!V38+'Havi CSOK Plusz'!X38+'Havi CSOK Plusz'!Z38</f>
        <v>0</v>
      </c>
      <c r="U310" s="252"/>
      <c r="V310" s="286"/>
      <c r="W310" s="271">
        <f>'Havi CSOK Plusz'!X52+'Havi CSOK Plusz'!Z52</f>
        <v>0</v>
      </c>
      <c r="X310" s="18"/>
    </row>
    <row r="311" spans="1:25" ht="22.8" customHeight="1">
      <c r="A311" s="450" t="s">
        <v>47</v>
      </c>
      <c r="B311" s="450"/>
      <c r="C311" s="450"/>
      <c r="D311" s="450"/>
      <c r="E311" s="450"/>
      <c r="F311" s="450"/>
      <c r="G311" s="450"/>
      <c r="H311" s="450"/>
      <c r="I311" s="450"/>
      <c r="J311" s="450"/>
      <c r="K311" s="450"/>
      <c r="L311" s="450"/>
      <c r="M311" s="450"/>
      <c r="N311" s="450"/>
      <c r="O311" s="450"/>
      <c r="P311" s="450"/>
      <c r="Q311" s="450"/>
      <c r="R311" s="450"/>
      <c r="S311" s="280"/>
      <c r="T311" s="205"/>
      <c r="U311" s="252"/>
      <c r="V311" s="286"/>
      <c r="W311" s="205"/>
      <c r="X311" s="18"/>
      <c r="Y311" s="110"/>
    </row>
    <row r="312" spans="1:25" ht="24" customHeight="1" thickBot="1">
      <c r="A312" s="18"/>
      <c r="B312" s="18"/>
      <c r="C312" s="18"/>
      <c r="D312" s="18"/>
      <c r="E312" s="18"/>
      <c r="F312" s="18"/>
      <c r="G312" s="19"/>
      <c r="H312" s="18"/>
      <c r="I312" s="18"/>
      <c r="J312" s="18"/>
      <c r="K312" s="18"/>
      <c r="L312" s="18"/>
      <c r="M312" s="18"/>
      <c r="N312" s="18"/>
      <c r="O312" s="18"/>
      <c r="P312" s="4"/>
      <c r="Q312" s="4"/>
      <c r="R312" s="18"/>
      <c r="S312" s="204"/>
      <c r="T312" s="205"/>
      <c r="U312" s="252"/>
      <c r="V312" s="286"/>
      <c r="W312" s="205"/>
      <c r="X312" s="18"/>
      <c r="Y312" s="110"/>
    </row>
    <row r="313" spans="1:25" ht="13.8" customHeight="1" thickBot="1">
      <c r="A313" s="441" t="s">
        <v>24</v>
      </c>
      <c r="B313" s="442"/>
      <c r="C313" s="442"/>
      <c r="D313" s="442"/>
      <c r="E313" s="442"/>
      <c r="F313" s="443"/>
      <c r="G313" s="426" t="str">
        <f>$G$15</f>
        <v>40-70 m2 hasznos alapterület</v>
      </c>
      <c r="H313" s="427"/>
      <c r="I313" s="428"/>
      <c r="J313" s="426" t="str">
        <f>$J$15</f>
        <v>70,01-90 m2 hasznos alapterület</v>
      </c>
      <c r="K313" s="427"/>
      <c r="L313" s="428"/>
      <c r="M313" s="426" t="str">
        <f>$M$15</f>
        <v>90,01-110 m2 hasznos alapterület</v>
      </c>
      <c r="N313" s="427"/>
      <c r="O313" s="427"/>
      <c r="P313" s="426" t="str">
        <f>$P$15</f>
        <v>110,01 m2-  hasznos alapterület</v>
      </c>
      <c r="Q313" s="427"/>
      <c r="R313" s="428"/>
      <c r="S313" s="204"/>
      <c r="T313" s="205"/>
      <c r="U313" s="252"/>
      <c r="V313" s="286"/>
      <c r="W313" s="205"/>
      <c r="X313" s="18"/>
      <c r="Y313" s="110"/>
    </row>
    <row r="314" spans="1:25" ht="12.6" customHeight="1">
      <c r="A314" s="444"/>
      <c r="B314" s="445"/>
      <c r="C314" s="445"/>
      <c r="D314" s="445"/>
      <c r="E314" s="445"/>
      <c r="F314" s="446"/>
      <c r="G314" s="429" t="s">
        <v>20</v>
      </c>
      <c r="H314" s="430"/>
      <c r="I314" s="8" t="s">
        <v>39</v>
      </c>
      <c r="J314" s="429" t="s">
        <v>20</v>
      </c>
      <c r="K314" s="430"/>
      <c r="L314" s="8" t="s">
        <v>39</v>
      </c>
      <c r="M314" s="429" t="s">
        <v>20</v>
      </c>
      <c r="N314" s="430"/>
      <c r="O314" s="8" t="s">
        <v>39</v>
      </c>
      <c r="P314" s="429" t="s">
        <v>20</v>
      </c>
      <c r="Q314" s="430"/>
      <c r="R314" s="8" t="s">
        <v>39</v>
      </c>
      <c r="S314" s="204"/>
      <c r="T314" s="205"/>
      <c r="U314" s="252"/>
      <c r="V314" s="286"/>
      <c r="W314" s="205"/>
      <c r="X314" s="18"/>
      <c r="Y314" s="110"/>
    </row>
    <row r="315" spans="1:25" ht="13.8" customHeight="1" thickBot="1">
      <c r="A315" s="447"/>
      <c r="B315" s="448"/>
      <c r="C315" s="448"/>
      <c r="D315" s="448"/>
      <c r="E315" s="448"/>
      <c r="F315" s="449"/>
      <c r="G315" s="5" t="s">
        <v>2</v>
      </c>
      <c r="H315" s="7" t="s">
        <v>3</v>
      </c>
      <c r="I315" s="6" t="s">
        <v>38</v>
      </c>
      <c r="J315" s="5" t="s">
        <v>2</v>
      </c>
      <c r="K315" s="7" t="s">
        <v>3</v>
      </c>
      <c r="L315" s="6" t="s">
        <v>38</v>
      </c>
      <c r="M315" s="5" t="s">
        <v>2</v>
      </c>
      <c r="N315" s="7" t="s">
        <v>3</v>
      </c>
      <c r="O315" s="6" t="s">
        <v>38</v>
      </c>
      <c r="P315" s="5" t="s">
        <v>2</v>
      </c>
      <c r="Q315" s="7" t="s">
        <v>3</v>
      </c>
      <c r="R315" s="6" t="s">
        <v>38</v>
      </c>
      <c r="S315" s="204"/>
      <c r="T315" s="205"/>
      <c r="U315" s="252"/>
      <c r="V315" s="286"/>
      <c r="W315" s="252" t="s">
        <v>42</v>
      </c>
      <c r="X315" s="18"/>
      <c r="Y315" s="110"/>
    </row>
    <row r="316" spans="1:25" ht="13.8" customHeight="1" thickBot="1">
      <c r="A316" s="58" t="s">
        <v>28</v>
      </c>
      <c r="B316" s="59"/>
      <c r="C316" s="59"/>
      <c r="D316" s="59"/>
      <c r="E316" s="82" t="s">
        <v>26</v>
      </c>
      <c r="F316" s="83" t="s">
        <v>25</v>
      </c>
      <c r="G316" s="71" t="s">
        <v>0</v>
      </c>
      <c r="H316" s="72" t="s">
        <v>1</v>
      </c>
      <c r="I316" s="73" t="s">
        <v>1</v>
      </c>
      <c r="J316" s="71" t="s">
        <v>0</v>
      </c>
      <c r="K316" s="72" t="s">
        <v>1</v>
      </c>
      <c r="L316" s="73" t="s">
        <v>1</v>
      </c>
      <c r="M316" s="71" t="s">
        <v>0</v>
      </c>
      <c r="N316" s="72" t="s">
        <v>1</v>
      </c>
      <c r="O316" s="73" t="s">
        <v>1</v>
      </c>
      <c r="P316" s="71" t="s">
        <v>0</v>
      </c>
      <c r="Q316" s="72" t="s">
        <v>1</v>
      </c>
      <c r="R316" s="73" t="s">
        <v>1</v>
      </c>
      <c r="S316" s="204"/>
      <c r="T316" s="205"/>
      <c r="U316" s="252"/>
      <c r="V316" s="286"/>
      <c r="W316" s="252" t="s">
        <v>41</v>
      </c>
      <c r="X316" s="18"/>
      <c r="Y316" s="110"/>
    </row>
    <row r="317" spans="1:25" ht="15" customHeight="1">
      <c r="A317" s="62"/>
      <c r="B317" s="66"/>
      <c r="C317" s="66"/>
      <c r="D317" s="66"/>
      <c r="E317" s="69">
        <v>1</v>
      </c>
      <c r="F317" s="65"/>
      <c r="G317" s="22">
        <v>0</v>
      </c>
      <c r="H317" s="28">
        <v>0</v>
      </c>
      <c r="I317" s="29">
        <v>0</v>
      </c>
      <c r="J317" s="24">
        <v>0</v>
      </c>
      <c r="K317" s="28">
        <v>0</v>
      </c>
      <c r="L317" s="29">
        <v>0</v>
      </c>
      <c r="M317" s="22">
        <v>0</v>
      </c>
      <c r="N317" s="28">
        <v>0</v>
      </c>
      <c r="O317" s="31">
        <v>0</v>
      </c>
      <c r="P317" s="22">
        <v>0</v>
      </c>
      <c r="Q317" s="28">
        <v>0</v>
      </c>
      <c r="R317" s="29">
        <v>0</v>
      </c>
      <c r="S317" s="204"/>
      <c r="T317" s="205"/>
      <c r="U317" s="252"/>
      <c r="V317" s="286"/>
      <c r="W317" s="251">
        <f>IF(G317+J317+M317+P317&gt;0,(I317+L317+O317+R317)/(G317+J317+M317+P317),G317+J317+M317+P317)</f>
        <v>0</v>
      </c>
      <c r="X317" s="18"/>
      <c r="Y317" s="110"/>
    </row>
    <row r="318" spans="1:25" ht="15" customHeight="1">
      <c r="A318" s="62"/>
      <c r="B318" s="66"/>
      <c r="C318" s="66"/>
      <c r="D318" s="66"/>
      <c r="E318" s="69">
        <v>2</v>
      </c>
      <c r="F318" s="65"/>
      <c r="G318" s="22">
        <v>0</v>
      </c>
      <c r="H318" s="28">
        <v>0</v>
      </c>
      <c r="I318" s="29">
        <v>0</v>
      </c>
      <c r="J318" s="24">
        <v>0</v>
      </c>
      <c r="K318" s="28">
        <v>0</v>
      </c>
      <c r="L318" s="29">
        <v>0</v>
      </c>
      <c r="M318" s="22">
        <v>0</v>
      </c>
      <c r="N318" s="28">
        <v>0</v>
      </c>
      <c r="O318" s="31">
        <v>0</v>
      </c>
      <c r="P318" s="22">
        <v>0</v>
      </c>
      <c r="Q318" s="28">
        <v>0</v>
      </c>
      <c r="R318" s="29">
        <v>0</v>
      </c>
      <c r="S318" s="204"/>
      <c r="T318" s="205"/>
      <c r="U318" s="252"/>
      <c r="V318" s="286"/>
      <c r="W318" s="251">
        <f>IF(G318+J318+M318+P318&gt;0,(I318+L318+O318+R318)/(G318+J318+M318+P318),G318+J318+M318+P318)</f>
        <v>0</v>
      </c>
      <c r="X318" s="18"/>
      <c r="Y318" s="110"/>
    </row>
    <row r="319" spans="1:25" ht="15" customHeight="1" thickBot="1">
      <c r="A319" s="62"/>
      <c r="B319" s="66"/>
      <c r="C319" s="66"/>
      <c r="D319" s="66"/>
      <c r="E319" s="69">
        <v>3</v>
      </c>
      <c r="F319" s="67"/>
      <c r="G319" s="22">
        <v>0</v>
      </c>
      <c r="H319" s="28">
        <v>0</v>
      </c>
      <c r="I319" s="29">
        <v>0</v>
      </c>
      <c r="J319" s="24">
        <v>0</v>
      </c>
      <c r="K319" s="28">
        <v>0</v>
      </c>
      <c r="L319" s="29">
        <v>0</v>
      </c>
      <c r="M319" s="22">
        <v>0</v>
      </c>
      <c r="N319" s="28">
        <v>0</v>
      </c>
      <c r="O319" s="31">
        <v>0</v>
      </c>
      <c r="P319" s="22">
        <v>0</v>
      </c>
      <c r="Q319" s="28">
        <v>0</v>
      </c>
      <c r="R319" s="29">
        <v>0</v>
      </c>
      <c r="S319" s="204"/>
      <c r="T319" s="205"/>
      <c r="U319" s="252"/>
      <c r="V319" s="286"/>
      <c r="W319" s="251">
        <f>IF(G319+J319+M319+P319&gt;0,(I319+L319+O319+R319)/(G319+J319+M319+P319),G319+J319+M319+P319)</f>
        <v>0</v>
      </c>
      <c r="X319" s="18"/>
      <c r="Y319" s="110"/>
    </row>
    <row r="320" spans="1:25" ht="19.95" customHeight="1" thickBot="1">
      <c r="A320" s="60" t="s">
        <v>11</v>
      </c>
      <c r="B320" s="61"/>
      <c r="C320" s="61"/>
      <c r="D320" s="61"/>
      <c r="E320" s="118"/>
      <c r="F320" s="119"/>
      <c r="G320" s="21">
        <f t="shared" ref="G320:R320" si="166">SUM(G317:G319)</f>
        <v>0</v>
      </c>
      <c r="H320" s="26">
        <f t="shared" si="166"/>
        <v>0</v>
      </c>
      <c r="I320" s="27">
        <f t="shared" si="166"/>
        <v>0</v>
      </c>
      <c r="J320" s="23">
        <f t="shared" si="166"/>
        <v>0</v>
      </c>
      <c r="K320" s="26">
        <f t="shared" si="166"/>
        <v>0</v>
      </c>
      <c r="L320" s="27">
        <f t="shared" si="166"/>
        <v>0</v>
      </c>
      <c r="M320" s="21">
        <f t="shared" si="166"/>
        <v>0</v>
      </c>
      <c r="N320" s="26">
        <f t="shared" si="166"/>
        <v>0</v>
      </c>
      <c r="O320" s="30">
        <f t="shared" si="166"/>
        <v>0</v>
      </c>
      <c r="P320" s="21">
        <f t="shared" si="166"/>
        <v>0</v>
      </c>
      <c r="Q320" s="26">
        <f t="shared" si="166"/>
        <v>0</v>
      </c>
      <c r="R320" s="27">
        <f t="shared" si="166"/>
        <v>0</v>
      </c>
      <c r="S320" s="276"/>
      <c r="T320" s="262"/>
      <c r="U320" s="254"/>
      <c r="V320" s="286"/>
      <c r="W320" s="262"/>
      <c r="X320" s="18"/>
      <c r="Y320" s="110"/>
    </row>
    <row r="321" spans="1:25" ht="30" customHeight="1" thickBot="1">
      <c r="A321" s="18"/>
      <c r="B321" s="18"/>
      <c r="C321" s="18"/>
      <c r="D321" s="18"/>
      <c r="E321" s="18"/>
      <c r="F321" s="18"/>
      <c r="G321" s="110"/>
      <c r="P321" s="263">
        <f>G320+J320+M320+P320</f>
        <v>0</v>
      </c>
      <c r="Q321" s="264">
        <f>H320+K320+N320+Q320</f>
        <v>0</v>
      </c>
      <c r="R321" s="264">
        <f>I320+L320+O320+R320</f>
        <v>0</v>
      </c>
      <c r="S321" s="204"/>
      <c r="T321" s="205"/>
      <c r="U321" s="252"/>
      <c r="V321" s="286"/>
      <c r="W321" s="205"/>
      <c r="X321" s="18"/>
      <c r="Y321" s="110"/>
    </row>
    <row r="322" spans="1:25" ht="13.8" customHeight="1" thickBot="1">
      <c r="A322" s="441" t="s">
        <v>68</v>
      </c>
      <c r="B322" s="442"/>
      <c r="C322" s="442"/>
      <c r="D322" s="442"/>
      <c r="E322" s="442"/>
      <c r="F322" s="443"/>
      <c r="G322" s="426" t="str">
        <f>$G$15</f>
        <v>40-70 m2 hasznos alapterület</v>
      </c>
      <c r="H322" s="427"/>
      <c r="I322" s="428"/>
      <c r="J322" s="426" t="str">
        <f>$J$15</f>
        <v>70,01-90 m2 hasznos alapterület</v>
      </c>
      <c r="K322" s="427"/>
      <c r="L322" s="428"/>
      <c r="M322" s="426" t="str">
        <f>$M$15</f>
        <v>90,01-110 m2 hasznos alapterület</v>
      </c>
      <c r="N322" s="427"/>
      <c r="O322" s="427"/>
      <c r="P322" s="426" t="str">
        <f>$P$15</f>
        <v>110,01 m2-  hasznos alapterület</v>
      </c>
      <c r="Q322" s="427"/>
      <c r="R322" s="428"/>
      <c r="S322" s="204"/>
      <c r="T322" s="205"/>
      <c r="U322" s="252"/>
      <c r="V322" s="286"/>
      <c r="W322" s="205"/>
      <c r="X322" s="18"/>
      <c r="Y322" s="110"/>
    </row>
    <row r="323" spans="1:25" ht="12.6" customHeight="1">
      <c r="A323" s="444"/>
      <c r="B323" s="445"/>
      <c r="C323" s="445"/>
      <c r="D323" s="445"/>
      <c r="E323" s="445"/>
      <c r="F323" s="446"/>
      <c r="G323" s="429" t="s">
        <v>20</v>
      </c>
      <c r="H323" s="430"/>
      <c r="I323" s="8" t="s">
        <v>39</v>
      </c>
      <c r="J323" s="429" t="s">
        <v>20</v>
      </c>
      <c r="K323" s="430"/>
      <c r="L323" s="8" t="s">
        <v>39</v>
      </c>
      <c r="M323" s="429" t="s">
        <v>20</v>
      </c>
      <c r="N323" s="430"/>
      <c r="O323" s="8" t="s">
        <v>39</v>
      </c>
      <c r="P323" s="429" t="s">
        <v>20</v>
      </c>
      <c r="Q323" s="430"/>
      <c r="R323" s="8" t="s">
        <v>39</v>
      </c>
      <c r="S323" s="204"/>
      <c r="T323" s="205"/>
      <c r="U323" s="252"/>
      <c r="V323" s="286"/>
      <c r="W323" s="205"/>
      <c r="X323" s="18"/>
      <c r="Y323" s="110"/>
    </row>
    <row r="324" spans="1:25" ht="13.8" customHeight="1" thickBot="1">
      <c r="A324" s="447"/>
      <c r="B324" s="448"/>
      <c r="C324" s="448"/>
      <c r="D324" s="448"/>
      <c r="E324" s="448"/>
      <c r="F324" s="449"/>
      <c r="G324" s="5" t="s">
        <v>2</v>
      </c>
      <c r="H324" s="7" t="s">
        <v>3</v>
      </c>
      <c r="I324" s="6" t="s">
        <v>38</v>
      </c>
      <c r="J324" s="5" t="s">
        <v>2</v>
      </c>
      <c r="K324" s="7" t="s">
        <v>3</v>
      </c>
      <c r="L324" s="6" t="s">
        <v>38</v>
      </c>
      <c r="M324" s="5" t="s">
        <v>2</v>
      </c>
      <c r="N324" s="7" t="s">
        <v>3</v>
      </c>
      <c r="O324" s="6" t="s">
        <v>38</v>
      </c>
      <c r="P324" s="5" t="s">
        <v>2</v>
      </c>
      <c r="Q324" s="7" t="s">
        <v>3</v>
      </c>
      <c r="R324" s="6" t="s">
        <v>38</v>
      </c>
      <c r="S324" s="204"/>
      <c r="T324" s="205"/>
      <c r="U324" s="252"/>
      <c r="V324" s="286"/>
      <c r="W324" s="253" t="s">
        <v>42</v>
      </c>
      <c r="X324" s="18"/>
      <c r="Y324" s="110"/>
    </row>
    <row r="325" spans="1:25" ht="13.8" customHeight="1" thickBot="1">
      <c r="A325" s="58" t="s">
        <v>28</v>
      </c>
      <c r="B325" s="59"/>
      <c r="C325" s="59"/>
      <c r="D325" s="59"/>
      <c r="E325" s="82" t="s">
        <v>26</v>
      </c>
      <c r="F325" s="83" t="s">
        <v>25</v>
      </c>
      <c r="G325" s="71" t="s">
        <v>0</v>
      </c>
      <c r="H325" s="72" t="s">
        <v>1</v>
      </c>
      <c r="I325" s="73" t="s">
        <v>1</v>
      </c>
      <c r="J325" s="71" t="s">
        <v>0</v>
      </c>
      <c r="K325" s="72" t="s">
        <v>1</v>
      </c>
      <c r="L325" s="73" t="s">
        <v>1</v>
      </c>
      <c r="M325" s="71" t="s">
        <v>0</v>
      </c>
      <c r="N325" s="72" t="s">
        <v>1</v>
      </c>
      <c r="O325" s="73" t="s">
        <v>1</v>
      </c>
      <c r="P325" s="71" t="s">
        <v>0</v>
      </c>
      <c r="Q325" s="72" t="s">
        <v>1</v>
      </c>
      <c r="R325" s="73" t="s">
        <v>1</v>
      </c>
      <c r="S325" s="204"/>
      <c r="T325" s="205"/>
      <c r="U325" s="252"/>
      <c r="V325" s="286"/>
      <c r="W325" s="253" t="s">
        <v>41</v>
      </c>
      <c r="X325" s="18"/>
      <c r="Y325" s="110"/>
    </row>
    <row r="326" spans="1:25" ht="15.6" customHeight="1">
      <c r="A326" s="62"/>
      <c r="B326" s="66"/>
      <c r="C326" s="66"/>
      <c r="D326" s="66"/>
      <c r="E326" s="69">
        <v>1</v>
      </c>
      <c r="F326" s="65"/>
      <c r="G326" s="22">
        <v>0</v>
      </c>
      <c r="H326" s="28">
        <v>0</v>
      </c>
      <c r="I326" s="29">
        <v>0</v>
      </c>
      <c r="J326" s="24">
        <v>0</v>
      </c>
      <c r="K326" s="28">
        <v>0</v>
      </c>
      <c r="L326" s="29">
        <v>0</v>
      </c>
      <c r="M326" s="22">
        <v>0</v>
      </c>
      <c r="N326" s="28">
        <v>0</v>
      </c>
      <c r="O326" s="31">
        <v>0</v>
      </c>
      <c r="P326" s="22">
        <v>0</v>
      </c>
      <c r="Q326" s="28">
        <v>0</v>
      </c>
      <c r="R326" s="29">
        <v>0</v>
      </c>
      <c r="S326" s="204"/>
      <c r="T326" s="205"/>
      <c r="U326" s="252"/>
      <c r="V326" s="286"/>
      <c r="W326" s="251">
        <f>IF(G326+J326+M326+P326&gt;0,(I326+L326+O326+R326)/(G326+J326+M326+P326),G326+J326+M326+P326)</f>
        <v>0</v>
      </c>
      <c r="X326" s="18"/>
      <c r="Y326" s="110"/>
    </row>
    <row r="327" spans="1:25" ht="15.6" customHeight="1">
      <c r="A327" s="62"/>
      <c r="B327" s="66"/>
      <c r="C327" s="66"/>
      <c r="D327" s="66"/>
      <c r="E327" s="69">
        <v>2</v>
      </c>
      <c r="F327" s="65"/>
      <c r="G327" s="22">
        <v>0</v>
      </c>
      <c r="H327" s="28">
        <v>0</v>
      </c>
      <c r="I327" s="29">
        <v>0</v>
      </c>
      <c r="J327" s="24">
        <v>0</v>
      </c>
      <c r="K327" s="28">
        <v>0</v>
      </c>
      <c r="L327" s="29">
        <v>0</v>
      </c>
      <c r="M327" s="22">
        <v>0</v>
      </c>
      <c r="N327" s="28">
        <v>0</v>
      </c>
      <c r="O327" s="31">
        <v>0</v>
      </c>
      <c r="P327" s="22">
        <v>0</v>
      </c>
      <c r="Q327" s="28">
        <v>0</v>
      </c>
      <c r="R327" s="29">
        <v>0</v>
      </c>
      <c r="S327" s="204"/>
      <c r="T327" s="205"/>
      <c r="U327" s="252"/>
      <c r="V327" s="286"/>
      <c r="W327" s="251">
        <f>IF(G327+J327+M327+P327&gt;0,(I327+L327+O327+R327)/(G327+J327+M327+P327),G327+J327+M327+P327)</f>
        <v>0</v>
      </c>
      <c r="X327" s="18"/>
      <c r="Y327" s="110"/>
    </row>
    <row r="328" spans="1:25" ht="15.6" customHeight="1" thickBot="1">
      <c r="A328" s="62"/>
      <c r="B328" s="66"/>
      <c r="C328" s="66"/>
      <c r="D328" s="66"/>
      <c r="E328" s="69">
        <v>3</v>
      </c>
      <c r="F328" s="67"/>
      <c r="G328" s="22">
        <v>0</v>
      </c>
      <c r="H328" s="28">
        <v>0</v>
      </c>
      <c r="I328" s="29">
        <v>0</v>
      </c>
      <c r="J328" s="24">
        <v>0</v>
      </c>
      <c r="K328" s="28">
        <v>0</v>
      </c>
      <c r="L328" s="29">
        <v>0</v>
      </c>
      <c r="M328" s="22">
        <v>0</v>
      </c>
      <c r="N328" s="28">
        <v>0</v>
      </c>
      <c r="O328" s="31">
        <v>0</v>
      </c>
      <c r="P328" s="22">
        <v>0</v>
      </c>
      <c r="Q328" s="28">
        <v>0</v>
      </c>
      <c r="R328" s="29">
        <v>0</v>
      </c>
      <c r="S328" s="204"/>
      <c r="T328" s="205"/>
      <c r="U328" s="252"/>
      <c r="V328" s="286"/>
      <c r="W328" s="251">
        <f>IF(G328+J328+M328+P328&gt;0,(I328+L328+O328+R328)/(G328+J328+M328+P328),G328+J328+M328+P328)</f>
        <v>0</v>
      </c>
      <c r="X328" s="18"/>
      <c r="Y328" s="110"/>
    </row>
    <row r="329" spans="1:25" ht="19.95" customHeight="1" thickBot="1">
      <c r="A329" s="60" t="s">
        <v>11</v>
      </c>
      <c r="B329" s="61"/>
      <c r="C329" s="61"/>
      <c r="D329" s="61"/>
      <c r="E329" s="118"/>
      <c r="F329" s="119"/>
      <c r="G329" s="21">
        <f t="shared" ref="G329:R329" si="167">SUM(G326:G328)</f>
        <v>0</v>
      </c>
      <c r="H329" s="26">
        <f t="shared" si="167"/>
        <v>0</v>
      </c>
      <c r="I329" s="27">
        <f t="shared" si="167"/>
        <v>0</v>
      </c>
      <c r="J329" s="23">
        <f t="shared" si="167"/>
        <v>0</v>
      </c>
      <c r="K329" s="26">
        <f t="shared" si="167"/>
        <v>0</v>
      </c>
      <c r="L329" s="27">
        <f t="shared" si="167"/>
        <v>0</v>
      </c>
      <c r="M329" s="21">
        <f t="shared" si="167"/>
        <v>0</v>
      </c>
      <c r="N329" s="26">
        <f t="shared" si="167"/>
        <v>0</v>
      </c>
      <c r="O329" s="30">
        <f t="shared" si="167"/>
        <v>0</v>
      </c>
      <c r="P329" s="21">
        <f t="shared" si="167"/>
        <v>0</v>
      </c>
      <c r="Q329" s="26">
        <f t="shared" si="167"/>
        <v>0</v>
      </c>
      <c r="R329" s="27">
        <f t="shared" si="167"/>
        <v>0</v>
      </c>
      <c r="S329" s="276">
        <f>P321+P330</f>
        <v>0</v>
      </c>
      <c r="T329" s="262">
        <f>Q321+Q330</f>
        <v>0</v>
      </c>
      <c r="U329" s="254"/>
      <c r="V329" s="286"/>
      <c r="W329" s="270">
        <f>R321+R330</f>
        <v>0</v>
      </c>
      <c r="X329" s="18"/>
      <c r="Y329" s="110"/>
    </row>
    <row r="330" spans="1:25" ht="30" customHeight="1" thickBot="1">
      <c r="A330" s="18"/>
      <c r="B330" s="18"/>
      <c r="C330" s="18"/>
      <c r="D330" s="18"/>
      <c r="E330" s="18"/>
      <c r="F330" s="18"/>
      <c r="G330" s="110"/>
      <c r="P330" s="263">
        <f>G329+J329+M329+P329</f>
        <v>0</v>
      </c>
      <c r="Q330" s="264">
        <f>H329+K329+N329+Q329</f>
        <v>0</v>
      </c>
      <c r="R330" s="264">
        <f>I329+L329+O329+R329</f>
        <v>0</v>
      </c>
      <c r="S330" s="269">
        <f>'Havi CSOK Plusz'!C63+'Havi CSOK Plusz'!E63+'Havi CSOK Plusz'!G63</f>
        <v>0</v>
      </c>
      <c r="T330" s="205"/>
      <c r="U330" s="252"/>
      <c r="V330" s="286"/>
      <c r="W330" s="272">
        <f>'Havi CSOK Plusz'!D63+'Havi CSOK Plusz'!F63+'Havi CSOK Plusz'!H63</f>
        <v>0</v>
      </c>
      <c r="X330" s="18"/>
      <c r="Y330" s="110"/>
    </row>
    <row r="331" spans="1:25" ht="13.8" customHeight="1" thickBot="1">
      <c r="A331" s="441" t="s">
        <v>35</v>
      </c>
      <c r="B331" s="442"/>
      <c r="C331" s="442"/>
      <c r="D331" s="442"/>
      <c r="E331" s="442"/>
      <c r="F331" s="443"/>
      <c r="G331" s="426" t="str">
        <f>$G$15</f>
        <v>40-70 m2 hasznos alapterület</v>
      </c>
      <c r="H331" s="427"/>
      <c r="I331" s="428"/>
      <c r="J331" s="426" t="str">
        <f>$J$15</f>
        <v>70,01-90 m2 hasznos alapterület</v>
      </c>
      <c r="K331" s="427"/>
      <c r="L331" s="428"/>
      <c r="M331" s="426" t="str">
        <f>$M$15</f>
        <v>90,01-110 m2 hasznos alapterület</v>
      </c>
      <c r="N331" s="427"/>
      <c r="O331" s="427"/>
      <c r="P331" s="426" t="str">
        <f>$P$15</f>
        <v>110,01 m2-  hasznos alapterület</v>
      </c>
      <c r="Q331" s="427"/>
      <c r="R331" s="428"/>
      <c r="S331" s="204"/>
      <c r="T331" s="205"/>
      <c r="U331" s="252"/>
      <c r="V331" s="286"/>
      <c r="W331" s="205"/>
      <c r="X331" s="18"/>
      <c r="Y331" s="110"/>
    </row>
    <row r="332" spans="1:25" ht="12.6" customHeight="1">
      <c r="A332" s="444"/>
      <c r="B332" s="445"/>
      <c r="C332" s="445"/>
      <c r="D332" s="445"/>
      <c r="E332" s="445"/>
      <c r="F332" s="446"/>
      <c r="G332" s="429" t="s">
        <v>20</v>
      </c>
      <c r="H332" s="430"/>
      <c r="I332" s="8" t="s">
        <v>39</v>
      </c>
      <c r="J332" s="429" t="s">
        <v>20</v>
      </c>
      <c r="K332" s="430"/>
      <c r="L332" s="8" t="s">
        <v>39</v>
      </c>
      <c r="M332" s="429" t="s">
        <v>20</v>
      </c>
      <c r="N332" s="430"/>
      <c r="O332" s="8" t="s">
        <v>39</v>
      </c>
      <c r="P332" s="429" t="s">
        <v>20</v>
      </c>
      <c r="Q332" s="430"/>
      <c r="R332" s="8" t="s">
        <v>39</v>
      </c>
      <c r="S332" s="204"/>
      <c r="T332" s="205"/>
      <c r="U332" s="252"/>
      <c r="V332" s="286"/>
      <c r="W332" s="205"/>
      <c r="X332" s="18"/>
      <c r="Y332" s="110"/>
    </row>
    <row r="333" spans="1:25" ht="13.8" customHeight="1" thickBot="1">
      <c r="A333" s="447"/>
      <c r="B333" s="448"/>
      <c r="C333" s="448"/>
      <c r="D333" s="448"/>
      <c r="E333" s="448"/>
      <c r="F333" s="449"/>
      <c r="G333" s="5" t="s">
        <v>2</v>
      </c>
      <c r="H333" s="7" t="s">
        <v>3</v>
      </c>
      <c r="I333" s="6" t="s">
        <v>38</v>
      </c>
      <c r="J333" s="5" t="s">
        <v>2</v>
      </c>
      <c r="K333" s="7" t="s">
        <v>3</v>
      </c>
      <c r="L333" s="6" t="s">
        <v>38</v>
      </c>
      <c r="M333" s="5" t="s">
        <v>2</v>
      </c>
      <c r="N333" s="7" t="s">
        <v>3</v>
      </c>
      <c r="O333" s="6" t="s">
        <v>38</v>
      </c>
      <c r="P333" s="5" t="s">
        <v>2</v>
      </c>
      <c r="Q333" s="7" t="s">
        <v>3</v>
      </c>
      <c r="R333" s="6" t="s">
        <v>38</v>
      </c>
      <c r="S333" s="204"/>
      <c r="T333" s="205"/>
      <c r="U333" s="252"/>
      <c r="V333" s="286"/>
      <c r="W333" s="253" t="s">
        <v>42</v>
      </c>
      <c r="X333" s="18"/>
      <c r="Y333" s="110"/>
    </row>
    <row r="334" spans="1:25" ht="13.8" customHeight="1" thickBot="1">
      <c r="A334" s="58" t="s">
        <v>28</v>
      </c>
      <c r="B334" s="59"/>
      <c r="C334" s="59"/>
      <c r="D334" s="59"/>
      <c r="E334" s="82" t="s">
        <v>26</v>
      </c>
      <c r="F334" s="83" t="s">
        <v>25</v>
      </c>
      <c r="G334" s="71" t="s">
        <v>0</v>
      </c>
      <c r="H334" s="72" t="s">
        <v>1</v>
      </c>
      <c r="I334" s="73" t="s">
        <v>1</v>
      </c>
      <c r="J334" s="71" t="s">
        <v>0</v>
      </c>
      <c r="K334" s="72" t="s">
        <v>1</v>
      </c>
      <c r="L334" s="73" t="s">
        <v>1</v>
      </c>
      <c r="M334" s="71" t="s">
        <v>0</v>
      </c>
      <c r="N334" s="72" t="s">
        <v>1</v>
      </c>
      <c r="O334" s="73" t="s">
        <v>1</v>
      </c>
      <c r="P334" s="71" t="s">
        <v>0</v>
      </c>
      <c r="Q334" s="72" t="s">
        <v>1</v>
      </c>
      <c r="R334" s="73" t="s">
        <v>1</v>
      </c>
      <c r="S334" s="204"/>
      <c r="T334" s="205"/>
      <c r="U334" s="252"/>
      <c r="V334" s="286"/>
      <c r="W334" s="253" t="s">
        <v>41</v>
      </c>
      <c r="X334" s="18"/>
      <c r="Y334" s="110"/>
    </row>
    <row r="335" spans="1:25" ht="15.6" customHeight="1">
      <c r="A335" s="62"/>
      <c r="B335" s="66"/>
      <c r="C335" s="66"/>
      <c r="D335" s="66"/>
      <c r="E335" s="69">
        <v>1</v>
      </c>
      <c r="F335" s="65"/>
      <c r="G335" s="22">
        <v>0</v>
      </c>
      <c r="H335" s="28">
        <v>0</v>
      </c>
      <c r="I335" s="29">
        <v>0</v>
      </c>
      <c r="J335" s="24">
        <v>0</v>
      </c>
      <c r="K335" s="28">
        <v>0</v>
      </c>
      <c r="L335" s="29">
        <v>0</v>
      </c>
      <c r="M335" s="22">
        <v>0</v>
      </c>
      <c r="N335" s="28">
        <v>0</v>
      </c>
      <c r="O335" s="31">
        <v>0</v>
      </c>
      <c r="P335" s="22">
        <v>0</v>
      </c>
      <c r="Q335" s="28">
        <v>0</v>
      </c>
      <c r="R335" s="29">
        <v>0</v>
      </c>
      <c r="S335" s="204"/>
      <c r="T335" s="205"/>
      <c r="U335" s="252"/>
      <c r="V335" s="286"/>
      <c r="W335" s="251">
        <f>IF(G335+J335+M335+P335&gt;0,(I335+L335+O335+R335)/(G335+J335+M335+P335),G335+J335+M335+P335)</f>
        <v>0</v>
      </c>
      <c r="X335" s="18"/>
      <c r="Y335" s="110"/>
    </row>
    <row r="336" spans="1:25" ht="15.6" customHeight="1">
      <c r="A336" s="62"/>
      <c r="B336" s="66"/>
      <c r="C336" s="66"/>
      <c r="D336" s="66"/>
      <c r="E336" s="69">
        <v>2</v>
      </c>
      <c r="F336" s="65"/>
      <c r="G336" s="22">
        <v>0</v>
      </c>
      <c r="H336" s="28">
        <v>0</v>
      </c>
      <c r="I336" s="29">
        <v>0</v>
      </c>
      <c r="J336" s="24">
        <v>0</v>
      </c>
      <c r="K336" s="28">
        <v>0</v>
      </c>
      <c r="L336" s="29">
        <v>0</v>
      </c>
      <c r="M336" s="22">
        <v>0</v>
      </c>
      <c r="N336" s="28">
        <v>0</v>
      </c>
      <c r="O336" s="31">
        <v>0</v>
      </c>
      <c r="P336" s="22">
        <v>0</v>
      </c>
      <c r="Q336" s="28">
        <v>0</v>
      </c>
      <c r="R336" s="29">
        <v>0</v>
      </c>
      <c r="S336" s="204"/>
      <c r="T336" s="205"/>
      <c r="U336" s="252"/>
      <c r="V336" s="286"/>
      <c r="W336" s="251">
        <f>IF(G336+J336+M336+P336&gt;0,(I336+L336+O336+R336)/(G336+J336+M336+P336),G336+J336+M336+P336)</f>
        <v>0</v>
      </c>
      <c r="X336" s="18"/>
      <c r="Y336" s="110"/>
    </row>
    <row r="337" spans="1:26" ht="15.6" customHeight="1" thickBot="1">
      <c r="A337" s="62"/>
      <c r="B337" s="66"/>
      <c r="C337" s="66"/>
      <c r="D337" s="66"/>
      <c r="E337" s="69">
        <v>3</v>
      </c>
      <c r="F337" s="67"/>
      <c r="G337" s="22">
        <v>0</v>
      </c>
      <c r="H337" s="28">
        <v>0</v>
      </c>
      <c r="I337" s="29">
        <v>0</v>
      </c>
      <c r="J337" s="24">
        <v>0</v>
      </c>
      <c r="K337" s="28">
        <v>0</v>
      </c>
      <c r="L337" s="29">
        <v>0</v>
      </c>
      <c r="M337" s="22">
        <v>0</v>
      </c>
      <c r="N337" s="28">
        <v>0</v>
      </c>
      <c r="O337" s="31">
        <v>0</v>
      </c>
      <c r="P337" s="22">
        <v>0</v>
      </c>
      <c r="Q337" s="28">
        <v>0</v>
      </c>
      <c r="R337" s="29">
        <v>0</v>
      </c>
      <c r="S337" s="204"/>
      <c r="T337" s="205"/>
      <c r="U337" s="252"/>
      <c r="V337" s="286"/>
      <c r="W337" s="251">
        <f>IF(G337+J337+M337+P337&gt;0,(I337+L337+O337+R337)/(G337+J337+M337+P337),G337+J337+M337+P337)</f>
        <v>0</v>
      </c>
      <c r="X337" s="18"/>
      <c r="Y337" s="110"/>
    </row>
    <row r="338" spans="1:26" ht="19.95" customHeight="1" thickBot="1">
      <c r="A338" s="60" t="s">
        <v>11</v>
      </c>
      <c r="B338" s="61"/>
      <c r="C338" s="61"/>
      <c r="D338" s="61"/>
      <c r="E338" s="118"/>
      <c r="F338" s="119"/>
      <c r="G338" s="21">
        <f>SUM(G335:G337)</f>
        <v>0</v>
      </c>
      <c r="H338" s="26">
        <f>SUM(H335:H337)</f>
        <v>0</v>
      </c>
      <c r="I338" s="27">
        <f t="shared" ref="I338:P338" si="168">SUM(I335:I337)</f>
        <v>0</v>
      </c>
      <c r="J338" s="23">
        <f>SUM(J335:J337)</f>
        <v>0</v>
      </c>
      <c r="K338" s="26">
        <f>SUM(K335:K337)</f>
        <v>0</v>
      </c>
      <c r="L338" s="27">
        <f>SUM(L335:L337)</f>
        <v>0</v>
      </c>
      <c r="M338" s="21">
        <f t="shared" si="168"/>
        <v>0</v>
      </c>
      <c r="N338" s="26">
        <f>SUM(N335:N337)</f>
        <v>0</v>
      </c>
      <c r="O338" s="30">
        <f>SUM(O335:O337)</f>
        <v>0</v>
      </c>
      <c r="P338" s="21">
        <f t="shared" si="168"/>
        <v>0</v>
      </c>
      <c r="Q338" s="26">
        <f>SUM(Q335:Q337)</f>
        <v>0</v>
      </c>
      <c r="R338" s="27">
        <f>SUM(R335:R337)</f>
        <v>0</v>
      </c>
      <c r="S338" s="276"/>
      <c r="T338" s="262"/>
      <c r="U338" s="254"/>
      <c r="V338" s="286"/>
      <c r="W338" s="262"/>
      <c r="X338" s="18"/>
      <c r="Y338" s="110"/>
    </row>
    <row r="339" spans="1:26" ht="30" customHeight="1" thickBot="1">
      <c r="A339" s="18"/>
      <c r="B339" s="18"/>
      <c r="C339" s="18"/>
      <c r="D339" s="18"/>
      <c r="E339" s="18"/>
      <c r="F339" s="18"/>
      <c r="G339" s="110"/>
      <c r="P339" s="263">
        <f>G338+J338+M338+P338</f>
        <v>0</v>
      </c>
      <c r="Q339" s="264">
        <f>H338+K338+N338+Q338</f>
        <v>0</v>
      </c>
      <c r="R339" s="264">
        <f>I338+L338+O338+R338</f>
        <v>0</v>
      </c>
      <c r="S339" s="204"/>
      <c r="T339" s="205"/>
      <c r="U339" s="252"/>
      <c r="V339" s="286"/>
      <c r="W339" s="205"/>
      <c r="X339" s="18"/>
      <c r="Y339" s="110"/>
    </row>
    <row r="340" spans="1:26" ht="13.8" customHeight="1" thickBot="1">
      <c r="A340" s="441" t="s">
        <v>36</v>
      </c>
      <c r="B340" s="442"/>
      <c r="C340" s="442"/>
      <c r="D340" s="442"/>
      <c r="E340" s="442"/>
      <c r="F340" s="443"/>
      <c r="G340" s="426" t="str">
        <f>$G$15</f>
        <v>40-70 m2 hasznos alapterület</v>
      </c>
      <c r="H340" s="427"/>
      <c r="I340" s="428"/>
      <c r="J340" s="426" t="str">
        <f>$J$15</f>
        <v>70,01-90 m2 hasznos alapterület</v>
      </c>
      <c r="K340" s="427"/>
      <c r="L340" s="428"/>
      <c r="M340" s="426" t="str">
        <f>$M$15</f>
        <v>90,01-110 m2 hasznos alapterület</v>
      </c>
      <c r="N340" s="427"/>
      <c r="O340" s="427"/>
      <c r="P340" s="426" t="str">
        <f>$P$15</f>
        <v>110,01 m2-  hasznos alapterület</v>
      </c>
      <c r="Q340" s="427"/>
      <c r="R340" s="428"/>
      <c r="S340" s="204"/>
      <c r="T340" s="205"/>
      <c r="U340" s="252"/>
      <c r="V340" s="286"/>
      <c r="W340" s="205"/>
      <c r="X340" s="18"/>
      <c r="Y340" s="110"/>
    </row>
    <row r="341" spans="1:26" ht="12.6" customHeight="1">
      <c r="A341" s="444"/>
      <c r="B341" s="445"/>
      <c r="C341" s="445"/>
      <c r="D341" s="445"/>
      <c r="E341" s="445"/>
      <c r="F341" s="446"/>
      <c r="G341" s="429" t="s">
        <v>20</v>
      </c>
      <c r="H341" s="430"/>
      <c r="I341" s="8" t="s">
        <v>39</v>
      </c>
      <c r="J341" s="429" t="s">
        <v>20</v>
      </c>
      <c r="K341" s="430"/>
      <c r="L341" s="8" t="s">
        <v>39</v>
      </c>
      <c r="M341" s="429" t="s">
        <v>20</v>
      </c>
      <c r="N341" s="430"/>
      <c r="O341" s="8" t="s">
        <v>39</v>
      </c>
      <c r="P341" s="429" t="s">
        <v>20</v>
      </c>
      <c r="Q341" s="430"/>
      <c r="R341" s="8" t="s">
        <v>39</v>
      </c>
      <c r="S341" s="204"/>
      <c r="T341" s="205"/>
      <c r="U341" s="252"/>
      <c r="V341" s="286"/>
      <c r="W341" s="205"/>
      <c r="X341" s="18"/>
      <c r="Y341" s="110"/>
    </row>
    <row r="342" spans="1:26" ht="13.8" customHeight="1" thickBot="1">
      <c r="A342" s="447"/>
      <c r="B342" s="448"/>
      <c r="C342" s="448"/>
      <c r="D342" s="448"/>
      <c r="E342" s="448"/>
      <c r="F342" s="449"/>
      <c r="G342" s="5" t="s">
        <v>2</v>
      </c>
      <c r="H342" s="7" t="s">
        <v>3</v>
      </c>
      <c r="I342" s="6" t="s">
        <v>38</v>
      </c>
      <c r="J342" s="5" t="s">
        <v>2</v>
      </c>
      <c r="K342" s="7" t="s">
        <v>3</v>
      </c>
      <c r="L342" s="6" t="s">
        <v>38</v>
      </c>
      <c r="M342" s="5" t="s">
        <v>2</v>
      </c>
      <c r="N342" s="7" t="s">
        <v>3</v>
      </c>
      <c r="O342" s="6" t="s">
        <v>38</v>
      </c>
      <c r="P342" s="5" t="s">
        <v>2</v>
      </c>
      <c r="Q342" s="7" t="s">
        <v>3</v>
      </c>
      <c r="R342" s="6" t="s">
        <v>38</v>
      </c>
      <c r="S342" s="204"/>
      <c r="T342" s="205"/>
      <c r="U342" s="252"/>
      <c r="V342" s="286"/>
      <c r="W342" s="253" t="s">
        <v>42</v>
      </c>
      <c r="X342" s="18"/>
      <c r="Y342" s="110"/>
    </row>
    <row r="343" spans="1:26" ht="13.8" customHeight="1" thickBot="1">
      <c r="A343" s="58" t="s">
        <v>28</v>
      </c>
      <c r="B343" s="59"/>
      <c r="C343" s="59"/>
      <c r="D343" s="59"/>
      <c r="E343" s="82" t="s">
        <v>26</v>
      </c>
      <c r="F343" s="83" t="s">
        <v>25</v>
      </c>
      <c r="G343" s="71" t="s">
        <v>0</v>
      </c>
      <c r="H343" s="72" t="s">
        <v>1</v>
      </c>
      <c r="I343" s="73" t="s">
        <v>1</v>
      </c>
      <c r="J343" s="71" t="s">
        <v>0</v>
      </c>
      <c r="K343" s="72" t="s">
        <v>1</v>
      </c>
      <c r="L343" s="73" t="s">
        <v>1</v>
      </c>
      <c r="M343" s="71" t="s">
        <v>0</v>
      </c>
      <c r="N343" s="72" t="s">
        <v>1</v>
      </c>
      <c r="O343" s="73" t="s">
        <v>1</v>
      </c>
      <c r="P343" s="71" t="s">
        <v>0</v>
      </c>
      <c r="Q343" s="72" t="s">
        <v>1</v>
      </c>
      <c r="R343" s="73" t="s">
        <v>1</v>
      </c>
      <c r="S343" s="204"/>
      <c r="T343" s="205"/>
      <c r="U343" s="252"/>
      <c r="V343" s="286"/>
      <c r="W343" s="253" t="s">
        <v>41</v>
      </c>
      <c r="X343" s="18"/>
      <c r="Y343" s="110"/>
    </row>
    <row r="344" spans="1:26" ht="15.6" customHeight="1">
      <c r="A344" s="62"/>
      <c r="B344" s="66"/>
      <c r="C344" s="66"/>
      <c r="D344" s="66"/>
      <c r="E344" s="69">
        <v>1</v>
      </c>
      <c r="F344" s="65"/>
      <c r="G344" s="22">
        <v>0</v>
      </c>
      <c r="H344" s="28">
        <v>0</v>
      </c>
      <c r="I344" s="29">
        <v>0</v>
      </c>
      <c r="J344" s="24">
        <v>0</v>
      </c>
      <c r="K344" s="28">
        <v>0</v>
      </c>
      <c r="L344" s="29">
        <v>0</v>
      </c>
      <c r="M344" s="22">
        <v>0</v>
      </c>
      <c r="N344" s="28">
        <v>0</v>
      </c>
      <c r="O344" s="31">
        <v>0</v>
      </c>
      <c r="P344" s="22">
        <v>0</v>
      </c>
      <c r="Q344" s="28">
        <v>0</v>
      </c>
      <c r="R344" s="29">
        <v>0</v>
      </c>
      <c r="S344" s="204"/>
      <c r="T344" s="205"/>
      <c r="U344" s="252"/>
      <c r="V344" s="286"/>
      <c r="W344" s="251">
        <f>IF(G344+J344+M344+P344&gt;0,(I344+L344+O344+R344)/(G344+J344+M344+P344),G344+J344+M344+P344)</f>
        <v>0</v>
      </c>
      <c r="X344" s="18"/>
      <c r="Y344" s="110"/>
    </row>
    <row r="345" spans="1:26" ht="15.6" customHeight="1">
      <c r="A345" s="62"/>
      <c r="B345" s="66"/>
      <c r="C345" s="66"/>
      <c r="D345" s="66"/>
      <c r="E345" s="69">
        <v>2</v>
      </c>
      <c r="F345" s="65"/>
      <c r="G345" s="22">
        <v>0</v>
      </c>
      <c r="H345" s="28">
        <v>0</v>
      </c>
      <c r="I345" s="29">
        <v>0</v>
      </c>
      <c r="J345" s="24">
        <v>0</v>
      </c>
      <c r="K345" s="28">
        <v>0</v>
      </c>
      <c r="L345" s="29">
        <v>0</v>
      </c>
      <c r="M345" s="22">
        <v>0</v>
      </c>
      <c r="N345" s="28">
        <v>0</v>
      </c>
      <c r="O345" s="31">
        <v>0</v>
      </c>
      <c r="P345" s="22">
        <v>0</v>
      </c>
      <c r="Q345" s="28">
        <v>0</v>
      </c>
      <c r="R345" s="29">
        <v>0</v>
      </c>
      <c r="S345" s="204"/>
      <c r="T345" s="205"/>
      <c r="U345" s="252"/>
      <c r="V345" s="286"/>
      <c r="W345" s="251">
        <f>IF(G345+J345+M345+P345&gt;0,(I345+L345+O345+R345)/(G345+J345+M345+P345),G345+J345+M345+P345)</f>
        <v>0</v>
      </c>
      <c r="X345" s="18"/>
      <c r="Y345" s="110"/>
    </row>
    <row r="346" spans="1:26" ht="15.6" customHeight="1" thickBot="1">
      <c r="A346" s="62"/>
      <c r="B346" s="66"/>
      <c r="C346" s="66"/>
      <c r="D346" s="66"/>
      <c r="E346" s="69">
        <v>3</v>
      </c>
      <c r="F346" s="67"/>
      <c r="G346" s="22">
        <v>0</v>
      </c>
      <c r="H346" s="28">
        <v>0</v>
      </c>
      <c r="I346" s="29">
        <v>0</v>
      </c>
      <c r="J346" s="24">
        <v>0</v>
      </c>
      <c r="K346" s="28">
        <v>0</v>
      </c>
      <c r="L346" s="29">
        <v>0</v>
      </c>
      <c r="M346" s="22">
        <v>0</v>
      </c>
      <c r="N346" s="28">
        <v>0</v>
      </c>
      <c r="O346" s="31">
        <v>0</v>
      </c>
      <c r="P346" s="22">
        <v>0</v>
      </c>
      <c r="Q346" s="28">
        <v>0</v>
      </c>
      <c r="R346" s="29">
        <v>0</v>
      </c>
      <c r="S346" s="204"/>
      <c r="T346" s="205"/>
      <c r="U346" s="252"/>
      <c r="V346" s="286"/>
      <c r="W346" s="251">
        <f>IF(G346+J346+M346+P346&gt;0,(I346+L346+O346+R346)/(G346+J346+M346+P346),G346+J346+M346+P346)</f>
        <v>0</v>
      </c>
      <c r="X346" s="18"/>
      <c r="Y346" s="110"/>
    </row>
    <row r="347" spans="1:26" ht="19.95" customHeight="1" thickBot="1">
      <c r="A347" s="60" t="s">
        <v>11</v>
      </c>
      <c r="B347" s="61"/>
      <c r="C347" s="61"/>
      <c r="D347" s="61"/>
      <c r="E347" s="118"/>
      <c r="F347" s="119"/>
      <c r="G347" s="21">
        <f>SUM(G344:G346)</f>
        <v>0</v>
      </c>
      <c r="H347" s="26">
        <f>SUM(H344:H346)</f>
        <v>0</v>
      </c>
      <c r="I347" s="27">
        <f t="shared" ref="I347:R347" si="169">SUM(I344:I346)</f>
        <v>0</v>
      </c>
      <c r="J347" s="23">
        <f t="shared" ref="J347:Q347" si="170">SUM(J344:J346)</f>
        <v>0</v>
      </c>
      <c r="K347" s="26">
        <f t="shared" si="170"/>
        <v>0</v>
      </c>
      <c r="L347" s="27">
        <f t="shared" si="170"/>
        <v>0</v>
      </c>
      <c r="M347" s="21">
        <f t="shared" si="170"/>
        <v>0</v>
      </c>
      <c r="N347" s="26">
        <f t="shared" si="170"/>
        <v>0</v>
      </c>
      <c r="O347" s="30">
        <f t="shared" si="170"/>
        <v>0</v>
      </c>
      <c r="P347" s="21">
        <f t="shared" si="170"/>
        <v>0</v>
      </c>
      <c r="Q347" s="26">
        <f t="shared" si="170"/>
        <v>0</v>
      </c>
      <c r="R347" s="27">
        <f t="shared" si="169"/>
        <v>0</v>
      </c>
      <c r="S347" s="276">
        <f>P339+P348</f>
        <v>0</v>
      </c>
      <c r="T347" s="262">
        <f>Q339+Q348</f>
        <v>0</v>
      </c>
      <c r="U347" s="254"/>
      <c r="V347" s="286"/>
      <c r="W347" s="270">
        <f>R339+R348</f>
        <v>0</v>
      </c>
      <c r="X347" s="18"/>
    </row>
    <row r="348" spans="1:26" s="1" customFormat="1" ht="29.4" customHeight="1" thickBot="1">
      <c r="A348" s="79"/>
      <c r="B348" s="79"/>
      <c r="C348" s="79"/>
      <c r="D348" s="79"/>
      <c r="E348" s="14"/>
      <c r="F348" s="14"/>
      <c r="G348" s="80"/>
      <c r="H348" s="81"/>
      <c r="I348" s="81"/>
      <c r="J348" s="80"/>
      <c r="K348" s="81"/>
      <c r="L348" s="81"/>
      <c r="M348" s="80"/>
      <c r="N348" s="81"/>
      <c r="O348" s="81"/>
      <c r="P348" s="263">
        <f>G347+J347+M347+P347</f>
        <v>0</v>
      </c>
      <c r="Q348" s="264">
        <f>H347+K347+N347+Q347</f>
        <v>0</v>
      </c>
      <c r="R348" s="264">
        <f>I347+L347+O347+R347</f>
        <v>0</v>
      </c>
      <c r="S348" s="269">
        <f>'Havi CSOK Plusz'!I63+'Havi CSOK Plusz'!K63+'Havi CSOK Plusz'!M63</f>
        <v>0</v>
      </c>
      <c r="T348" s="260"/>
      <c r="U348" s="254"/>
      <c r="V348" s="286"/>
      <c r="W348" s="272">
        <f>'Havi CSOK Plusz'!J63+'Havi CSOK Plusz'!L63+'Havi CSOK Plusz'!N63</f>
        <v>0</v>
      </c>
      <c r="X348" s="261"/>
      <c r="Y348" s="12"/>
      <c r="Z348" s="12"/>
    </row>
    <row r="349" spans="1:26" s="1" customFormat="1" ht="13.8" customHeight="1" thickBot="1">
      <c r="A349" s="441" t="s">
        <v>21</v>
      </c>
      <c r="B349" s="442"/>
      <c r="C349" s="442"/>
      <c r="D349" s="442"/>
      <c r="E349" s="442"/>
      <c r="F349" s="443"/>
      <c r="G349" s="426" t="str">
        <f>$G$15</f>
        <v>40-70 m2 hasznos alapterület</v>
      </c>
      <c r="H349" s="427"/>
      <c r="I349" s="428"/>
      <c r="J349" s="426" t="str">
        <f>$J$15</f>
        <v>70,01-90 m2 hasznos alapterület</v>
      </c>
      <c r="K349" s="427"/>
      <c r="L349" s="428"/>
      <c r="M349" s="426" t="str">
        <f>$M$15</f>
        <v>90,01-110 m2 hasznos alapterület</v>
      </c>
      <c r="N349" s="427"/>
      <c r="O349" s="427"/>
      <c r="P349" s="426" t="str">
        <f>$P$15</f>
        <v>110,01 m2-  hasznos alapterület</v>
      </c>
      <c r="Q349" s="427"/>
      <c r="R349" s="428"/>
      <c r="S349" s="204"/>
      <c r="T349" s="205"/>
      <c r="U349" s="252"/>
      <c r="V349" s="286"/>
      <c r="W349" s="205"/>
      <c r="X349" s="261"/>
      <c r="Y349" s="12"/>
      <c r="Z349" s="12"/>
    </row>
    <row r="350" spans="1:26" s="1" customFormat="1" ht="16.2" customHeight="1">
      <c r="A350" s="444"/>
      <c r="B350" s="445"/>
      <c r="C350" s="445"/>
      <c r="D350" s="445"/>
      <c r="E350" s="445"/>
      <c r="F350" s="446"/>
      <c r="G350" s="429" t="s">
        <v>20</v>
      </c>
      <c r="H350" s="430"/>
      <c r="I350" s="8" t="s">
        <v>39</v>
      </c>
      <c r="J350" s="429" t="s">
        <v>20</v>
      </c>
      <c r="K350" s="430"/>
      <c r="L350" s="8" t="s">
        <v>39</v>
      </c>
      <c r="M350" s="429" t="s">
        <v>20</v>
      </c>
      <c r="N350" s="430"/>
      <c r="O350" s="8" t="s">
        <v>39</v>
      </c>
      <c r="P350" s="429" t="s">
        <v>20</v>
      </c>
      <c r="Q350" s="430"/>
      <c r="R350" s="8" t="s">
        <v>39</v>
      </c>
      <c r="S350" s="204"/>
      <c r="T350" s="205"/>
      <c r="U350" s="252"/>
      <c r="V350" s="286"/>
      <c r="W350" s="205"/>
      <c r="X350" s="261"/>
      <c r="Y350" s="12"/>
      <c r="Z350" s="12"/>
    </row>
    <row r="351" spans="1:26" s="1" customFormat="1" ht="13.8" customHeight="1" thickBot="1">
      <c r="A351" s="447"/>
      <c r="B351" s="448"/>
      <c r="C351" s="448"/>
      <c r="D351" s="448"/>
      <c r="E351" s="448"/>
      <c r="F351" s="449"/>
      <c r="G351" s="5" t="s">
        <v>2</v>
      </c>
      <c r="H351" s="7" t="s">
        <v>3</v>
      </c>
      <c r="I351" s="6" t="s">
        <v>38</v>
      </c>
      <c r="J351" s="5" t="s">
        <v>2</v>
      </c>
      <c r="K351" s="7" t="s">
        <v>3</v>
      </c>
      <c r="L351" s="6" t="s">
        <v>38</v>
      </c>
      <c r="M351" s="5" t="s">
        <v>2</v>
      </c>
      <c r="N351" s="7" t="s">
        <v>3</v>
      </c>
      <c r="O351" s="6" t="s">
        <v>38</v>
      </c>
      <c r="P351" s="5" t="s">
        <v>2</v>
      </c>
      <c r="Q351" s="7" t="s">
        <v>3</v>
      </c>
      <c r="R351" s="6" t="s">
        <v>38</v>
      </c>
      <c r="S351" s="204"/>
      <c r="T351" s="205"/>
      <c r="U351" s="252"/>
      <c r="V351" s="286"/>
      <c r="W351" s="253" t="s">
        <v>42</v>
      </c>
      <c r="X351" s="261"/>
      <c r="Y351" s="12"/>
      <c r="Z351" s="12"/>
    </row>
    <row r="352" spans="1:26" s="1" customFormat="1" ht="13.8" customHeight="1" thickBot="1">
      <c r="A352" s="58" t="s">
        <v>28</v>
      </c>
      <c r="B352" s="59"/>
      <c r="C352" s="59"/>
      <c r="D352" s="59"/>
      <c r="E352" s="82" t="s">
        <v>26</v>
      </c>
      <c r="F352" s="83" t="s">
        <v>25</v>
      </c>
      <c r="G352" s="71" t="s">
        <v>0</v>
      </c>
      <c r="H352" s="72" t="s">
        <v>1</v>
      </c>
      <c r="I352" s="73" t="s">
        <v>1</v>
      </c>
      <c r="J352" s="71" t="s">
        <v>0</v>
      </c>
      <c r="K352" s="72" t="s">
        <v>1</v>
      </c>
      <c r="L352" s="73" t="s">
        <v>1</v>
      </c>
      <c r="M352" s="71" t="s">
        <v>0</v>
      </c>
      <c r="N352" s="72" t="s">
        <v>1</v>
      </c>
      <c r="O352" s="73" t="s">
        <v>1</v>
      </c>
      <c r="P352" s="71" t="s">
        <v>0</v>
      </c>
      <c r="Q352" s="72" t="s">
        <v>1</v>
      </c>
      <c r="R352" s="73" t="s">
        <v>1</v>
      </c>
      <c r="S352" s="204"/>
      <c r="T352" s="205"/>
      <c r="U352" s="252"/>
      <c r="V352" s="286"/>
      <c r="W352" s="253" t="s">
        <v>41</v>
      </c>
      <c r="X352" s="261"/>
      <c r="Y352" s="12"/>
      <c r="Z352" s="12"/>
    </row>
    <row r="353" spans="1:26" s="1" customFormat="1" ht="15.6" customHeight="1">
      <c r="A353" s="62"/>
      <c r="B353" s="66"/>
      <c r="C353" s="66"/>
      <c r="D353" s="66"/>
      <c r="E353" s="69">
        <v>1</v>
      </c>
      <c r="F353" s="65"/>
      <c r="G353" s="22">
        <v>0</v>
      </c>
      <c r="H353" s="28">
        <v>0</v>
      </c>
      <c r="I353" s="29">
        <v>0</v>
      </c>
      <c r="J353" s="24">
        <v>0</v>
      </c>
      <c r="K353" s="28">
        <v>0</v>
      </c>
      <c r="L353" s="29">
        <v>0</v>
      </c>
      <c r="M353" s="22">
        <v>0</v>
      </c>
      <c r="N353" s="28">
        <v>0</v>
      </c>
      <c r="O353" s="31">
        <v>0</v>
      </c>
      <c r="P353" s="22">
        <v>0</v>
      </c>
      <c r="Q353" s="28">
        <v>0</v>
      </c>
      <c r="R353" s="29">
        <v>0</v>
      </c>
      <c r="S353" s="204"/>
      <c r="T353" s="205"/>
      <c r="U353" s="252"/>
      <c r="V353" s="286"/>
      <c r="W353" s="251">
        <f>IF(G353+J353+M353+P353&gt;0,(I353+L353+O353+R353)/(G353+J353+M353+P353),G353+J353+M353+P353)</f>
        <v>0</v>
      </c>
      <c r="X353" s="261"/>
      <c r="Y353" s="12"/>
      <c r="Z353" s="12"/>
    </row>
    <row r="354" spans="1:26" s="1" customFormat="1" ht="15.6" customHeight="1">
      <c r="A354" s="62"/>
      <c r="B354" s="66"/>
      <c r="C354" s="66"/>
      <c r="D354" s="66"/>
      <c r="E354" s="69">
        <v>2</v>
      </c>
      <c r="F354" s="65"/>
      <c r="G354" s="22">
        <v>0</v>
      </c>
      <c r="H354" s="28">
        <v>0</v>
      </c>
      <c r="I354" s="29">
        <v>0</v>
      </c>
      <c r="J354" s="24">
        <v>0</v>
      </c>
      <c r="K354" s="28">
        <v>0</v>
      </c>
      <c r="L354" s="29">
        <v>0</v>
      </c>
      <c r="M354" s="22">
        <v>0</v>
      </c>
      <c r="N354" s="28">
        <v>0</v>
      </c>
      <c r="O354" s="31">
        <v>0</v>
      </c>
      <c r="P354" s="22">
        <v>0</v>
      </c>
      <c r="Q354" s="28">
        <v>0</v>
      </c>
      <c r="R354" s="29">
        <v>0</v>
      </c>
      <c r="S354" s="204"/>
      <c r="T354" s="205"/>
      <c r="U354" s="252"/>
      <c r="V354" s="286"/>
      <c r="W354" s="251">
        <f>IF(G354+J354+M354+P354&gt;0,(I354+L354+O354+R354)/(G354+J354+M354+P354),G354+J354+M354+P354)</f>
        <v>0</v>
      </c>
      <c r="X354" s="261"/>
      <c r="Y354" s="12"/>
      <c r="Z354" s="12"/>
    </row>
    <row r="355" spans="1:26" s="1" customFormat="1" ht="15.6" customHeight="1" thickBot="1">
      <c r="A355" s="62"/>
      <c r="B355" s="66"/>
      <c r="C355" s="66"/>
      <c r="D355" s="66"/>
      <c r="E355" s="69">
        <v>3</v>
      </c>
      <c r="F355" s="67"/>
      <c r="G355" s="22">
        <v>0</v>
      </c>
      <c r="H355" s="28">
        <v>0</v>
      </c>
      <c r="I355" s="29">
        <v>0</v>
      </c>
      <c r="J355" s="24">
        <v>0</v>
      </c>
      <c r="K355" s="28">
        <v>0</v>
      </c>
      <c r="L355" s="29">
        <v>0</v>
      </c>
      <c r="M355" s="22">
        <v>0</v>
      </c>
      <c r="N355" s="28">
        <v>0</v>
      </c>
      <c r="O355" s="31">
        <v>0</v>
      </c>
      <c r="P355" s="22">
        <v>0</v>
      </c>
      <c r="Q355" s="28">
        <v>0</v>
      </c>
      <c r="R355" s="29">
        <v>0</v>
      </c>
      <c r="S355" s="204"/>
      <c r="T355" s="205"/>
      <c r="U355" s="252"/>
      <c r="V355" s="286"/>
      <c r="W355" s="251">
        <f>IF(G355+J355+M355+P355&gt;0,(I355+L355+O355+R355)/(G355+J355+M355+P355),G355+J355+M355+P355)</f>
        <v>0</v>
      </c>
      <c r="X355" s="261"/>
      <c r="Y355" s="12"/>
      <c r="Z355" s="12"/>
    </row>
    <row r="356" spans="1:26" s="1" customFormat="1" ht="19.95" customHeight="1" thickBot="1">
      <c r="A356" s="60" t="s">
        <v>11</v>
      </c>
      <c r="B356" s="61"/>
      <c r="C356" s="61"/>
      <c r="D356" s="61"/>
      <c r="E356" s="118"/>
      <c r="F356" s="119"/>
      <c r="G356" s="21">
        <f t="shared" ref="G356:R356" si="171">SUM(G353:G355)</f>
        <v>0</v>
      </c>
      <c r="H356" s="26">
        <f t="shared" si="171"/>
        <v>0</v>
      </c>
      <c r="I356" s="27">
        <f t="shared" si="171"/>
        <v>0</v>
      </c>
      <c r="J356" s="23">
        <f t="shared" si="171"/>
        <v>0</v>
      </c>
      <c r="K356" s="26">
        <f t="shared" si="171"/>
        <v>0</v>
      </c>
      <c r="L356" s="27">
        <f t="shared" si="171"/>
        <v>0</v>
      </c>
      <c r="M356" s="21">
        <f t="shared" si="171"/>
        <v>0</v>
      </c>
      <c r="N356" s="26">
        <f t="shared" si="171"/>
        <v>0</v>
      </c>
      <c r="O356" s="30">
        <f t="shared" si="171"/>
        <v>0</v>
      </c>
      <c r="P356" s="21">
        <f t="shared" si="171"/>
        <v>0</v>
      </c>
      <c r="Q356" s="26">
        <f t="shared" si="171"/>
        <v>0</v>
      </c>
      <c r="R356" s="27">
        <f t="shared" si="171"/>
        <v>0</v>
      </c>
      <c r="S356" s="276">
        <f>G356+J356+M356+P356</f>
        <v>0</v>
      </c>
      <c r="T356" s="270">
        <f>H356+K3056+N356+Q356</f>
        <v>0</v>
      </c>
      <c r="U356" s="254"/>
      <c r="V356" s="286"/>
      <c r="W356" s="270">
        <f>I356+L356+O356+R356</f>
        <v>0</v>
      </c>
      <c r="X356" s="261"/>
      <c r="Y356" s="12"/>
      <c r="Z356" s="12"/>
    </row>
    <row r="357" spans="1:26" s="1" customFormat="1" ht="25.2" customHeight="1">
      <c r="A357" s="79"/>
      <c r="B357" s="79"/>
      <c r="C357" s="79"/>
      <c r="D357" s="79"/>
      <c r="E357" s="14"/>
      <c r="F357" s="14"/>
      <c r="G357" s="80"/>
      <c r="H357" s="81"/>
      <c r="I357" s="81"/>
      <c r="J357" s="80"/>
      <c r="K357" s="81"/>
      <c r="L357" s="81"/>
      <c r="M357" s="80"/>
      <c r="N357" s="81"/>
      <c r="O357" s="81"/>
      <c r="P357" s="263">
        <f>G356+J356+M356+P356</f>
        <v>0</v>
      </c>
      <c r="Q357" s="264">
        <f>H356+K356+N356+Q356</f>
        <v>0</v>
      </c>
      <c r="R357" s="264">
        <f>I356+L356+O356+R356</f>
        <v>0</v>
      </c>
      <c r="S357" s="269">
        <f>'Havi CSOK Plusz'!O63+'Havi CSOK Plusz'!Q63+'Havi CSOK Plusz'!S63</f>
        <v>0</v>
      </c>
      <c r="T357" s="260"/>
      <c r="U357" s="254"/>
      <c r="V357" s="286"/>
      <c r="W357" s="272">
        <f>'Havi CSOK Plusz'!P63+'Havi CSOK Plusz'!R63+'Havi CSOK Plusz'!T63</f>
        <v>0</v>
      </c>
      <c r="X357" s="261"/>
      <c r="Y357" s="12"/>
      <c r="Z357" s="12"/>
    </row>
    <row r="358" spans="1:26" s="1" customFormat="1" ht="30" customHeight="1">
      <c r="A358" s="440" t="s">
        <v>53</v>
      </c>
      <c r="B358" s="440"/>
      <c r="C358" s="440"/>
      <c r="D358" s="440"/>
      <c r="E358" s="440"/>
      <c r="F358" s="440"/>
      <c r="G358" s="440"/>
      <c r="H358" s="440"/>
      <c r="I358" s="440"/>
      <c r="J358" s="440"/>
      <c r="K358" s="440"/>
      <c r="L358" s="440"/>
      <c r="M358" s="440"/>
      <c r="N358" s="440"/>
      <c r="O358" s="440"/>
      <c r="P358" s="440"/>
      <c r="Q358" s="440"/>
      <c r="R358" s="440"/>
      <c r="S358" s="280"/>
      <c r="T358" s="260"/>
      <c r="U358" s="254"/>
      <c r="V358" s="286"/>
      <c r="W358" s="262"/>
      <c r="X358" s="261"/>
      <c r="Y358" s="12"/>
      <c r="Z358" s="12"/>
    </row>
    <row r="359" spans="1:26" s="1" customFormat="1" ht="20.399999999999999" customHeight="1" thickBot="1">
      <c r="A359" s="79"/>
      <c r="B359" s="79"/>
      <c r="C359" s="79"/>
      <c r="D359" s="79"/>
      <c r="E359" s="14"/>
      <c r="F359" s="14"/>
      <c r="G359" s="80"/>
      <c r="H359" s="81"/>
      <c r="I359" s="81"/>
      <c r="J359" s="80"/>
      <c r="K359" s="81"/>
      <c r="L359" s="81"/>
      <c r="M359" s="80"/>
      <c r="N359" s="81"/>
      <c r="O359" s="81"/>
      <c r="P359" s="80"/>
      <c r="Q359" s="81"/>
      <c r="R359" s="81"/>
      <c r="S359" s="278"/>
      <c r="T359" s="260"/>
      <c r="U359" s="254"/>
      <c r="V359" s="286"/>
      <c r="W359" s="262"/>
      <c r="X359" s="261"/>
      <c r="Y359" s="12"/>
      <c r="Z359" s="12"/>
    </row>
    <row r="360" spans="1:26" s="1" customFormat="1" ht="13.8" customHeight="1" thickBot="1">
      <c r="A360" s="431" t="s">
        <v>5</v>
      </c>
      <c r="B360" s="432"/>
      <c r="C360" s="432"/>
      <c r="D360" s="432"/>
      <c r="E360" s="432"/>
      <c r="F360" s="433"/>
      <c r="G360" s="426" t="str">
        <f>$G$15</f>
        <v>40-70 m2 hasznos alapterület</v>
      </c>
      <c r="H360" s="427"/>
      <c r="I360" s="428"/>
      <c r="J360" s="426" t="str">
        <f>$J$15</f>
        <v>70,01-90 m2 hasznos alapterület</v>
      </c>
      <c r="K360" s="427"/>
      <c r="L360" s="428"/>
      <c r="M360" s="426" t="str">
        <f>$M$15</f>
        <v>90,01-110 m2 hasznos alapterület</v>
      </c>
      <c r="N360" s="427"/>
      <c r="O360" s="427"/>
      <c r="P360" s="426" t="str">
        <f>$P$15</f>
        <v>110,01 m2-  hasznos alapterület</v>
      </c>
      <c r="Q360" s="427"/>
      <c r="R360" s="428"/>
      <c r="S360" s="204"/>
      <c r="T360" s="205"/>
      <c r="U360" s="252"/>
      <c r="V360" s="286"/>
      <c r="W360" s="205"/>
      <c r="X360" s="261"/>
      <c r="Y360" s="12"/>
      <c r="Z360" s="12"/>
    </row>
    <row r="361" spans="1:26" s="1" customFormat="1">
      <c r="A361" s="434"/>
      <c r="B361" s="435"/>
      <c r="C361" s="435"/>
      <c r="D361" s="435"/>
      <c r="E361" s="435"/>
      <c r="F361" s="436"/>
      <c r="G361" s="429" t="s">
        <v>20</v>
      </c>
      <c r="H361" s="430"/>
      <c r="I361" s="8" t="s">
        <v>39</v>
      </c>
      <c r="J361" s="429" t="s">
        <v>20</v>
      </c>
      <c r="K361" s="430"/>
      <c r="L361" s="8" t="s">
        <v>39</v>
      </c>
      <c r="M361" s="429" t="s">
        <v>20</v>
      </c>
      <c r="N361" s="430"/>
      <c r="O361" s="8" t="s">
        <v>39</v>
      </c>
      <c r="P361" s="429" t="s">
        <v>20</v>
      </c>
      <c r="Q361" s="430"/>
      <c r="R361" s="8" t="s">
        <v>39</v>
      </c>
      <c r="S361" s="204"/>
      <c r="T361" s="205"/>
      <c r="U361" s="252"/>
      <c r="V361" s="286"/>
      <c r="W361" s="205"/>
      <c r="X361" s="261"/>
      <c r="Y361" s="12"/>
      <c r="Z361" s="12"/>
    </row>
    <row r="362" spans="1:26" s="1" customFormat="1" ht="13.8" thickBot="1">
      <c r="A362" s="437"/>
      <c r="B362" s="438"/>
      <c r="C362" s="438"/>
      <c r="D362" s="438"/>
      <c r="E362" s="438"/>
      <c r="F362" s="439"/>
      <c r="G362" s="5" t="s">
        <v>2</v>
      </c>
      <c r="H362" s="7" t="s">
        <v>3</v>
      </c>
      <c r="I362" s="6" t="s">
        <v>38</v>
      </c>
      <c r="J362" s="5" t="s">
        <v>2</v>
      </c>
      <c r="K362" s="7" t="s">
        <v>3</v>
      </c>
      <c r="L362" s="6" t="s">
        <v>38</v>
      </c>
      <c r="M362" s="5" t="s">
        <v>2</v>
      </c>
      <c r="N362" s="7" t="s">
        <v>3</v>
      </c>
      <c r="O362" s="6" t="s">
        <v>38</v>
      </c>
      <c r="P362" s="5" t="s">
        <v>2</v>
      </c>
      <c r="Q362" s="7" t="s">
        <v>3</v>
      </c>
      <c r="R362" s="6" t="s">
        <v>38</v>
      </c>
      <c r="S362" s="204"/>
      <c r="T362" s="205"/>
      <c r="U362" s="252"/>
      <c r="V362" s="286"/>
      <c r="W362" s="252" t="s">
        <v>42</v>
      </c>
      <c r="X362" s="261"/>
      <c r="Y362" s="12"/>
      <c r="Z362" s="12"/>
    </row>
    <row r="363" spans="1:26" s="1" customFormat="1" ht="13.8" thickBot="1">
      <c r="A363" s="58" t="s">
        <v>28</v>
      </c>
      <c r="B363" s="59"/>
      <c r="C363" s="59"/>
      <c r="D363" s="59"/>
      <c r="E363" s="82" t="s">
        <v>26</v>
      </c>
      <c r="F363" s="83" t="s">
        <v>25</v>
      </c>
      <c r="G363" s="71" t="s">
        <v>0</v>
      </c>
      <c r="H363" s="72" t="s">
        <v>1</v>
      </c>
      <c r="I363" s="73" t="s">
        <v>1</v>
      </c>
      <c r="J363" s="71" t="s">
        <v>0</v>
      </c>
      <c r="K363" s="72" t="s">
        <v>1</v>
      </c>
      <c r="L363" s="73" t="s">
        <v>1</v>
      </c>
      <c r="M363" s="71" t="s">
        <v>0</v>
      </c>
      <c r="N363" s="72" t="s">
        <v>1</v>
      </c>
      <c r="O363" s="73" t="s">
        <v>1</v>
      </c>
      <c r="P363" s="71" t="s">
        <v>0</v>
      </c>
      <c r="Q363" s="72" t="s">
        <v>1</v>
      </c>
      <c r="R363" s="73" t="s">
        <v>1</v>
      </c>
      <c r="S363" s="204"/>
      <c r="T363" s="205"/>
      <c r="U363" s="252"/>
      <c r="V363" s="286"/>
      <c r="W363" s="252" t="s">
        <v>41</v>
      </c>
      <c r="X363" s="261"/>
      <c r="Y363" s="12"/>
      <c r="Z363" s="12"/>
    </row>
    <row r="364" spans="1:26" s="1" customFormat="1">
      <c r="A364" s="62"/>
      <c r="B364" s="66"/>
      <c r="C364" s="66"/>
      <c r="D364" s="66"/>
      <c r="E364" s="69">
        <v>1</v>
      </c>
      <c r="F364" s="65"/>
      <c r="G364" s="242">
        <f>G317+G326+G335+G344+G353</f>
        <v>0</v>
      </c>
      <c r="H364" s="243">
        <f t="shared" ref="H364:R364" si="172">H317+H326+H335+H344+H353</f>
        <v>0</v>
      </c>
      <c r="I364" s="244">
        <f t="shared" si="172"/>
        <v>0</v>
      </c>
      <c r="J364" s="245">
        <f t="shared" si="172"/>
        <v>0</v>
      </c>
      <c r="K364" s="243">
        <f t="shared" si="172"/>
        <v>0</v>
      </c>
      <c r="L364" s="244">
        <f t="shared" si="172"/>
        <v>0</v>
      </c>
      <c r="M364" s="242">
        <f t="shared" si="172"/>
        <v>0</v>
      </c>
      <c r="N364" s="243">
        <f t="shared" si="172"/>
        <v>0</v>
      </c>
      <c r="O364" s="246">
        <f t="shared" si="172"/>
        <v>0</v>
      </c>
      <c r="P364" s="242">
        <f t="shared" si="172"/>
        <v>0</v>
      </c>
      <c r="Q364" s="243">
        <f t="shared" si="172"/>
        <v>0</v>
      </c>
      <c r="R364" s="244">
        <f t="shared" si="172"/>
        <v>0</v>
      </c>
      <c r="S364" s="204"/>
      <c r="T364" s="205"/>
      <c r="U364" s="252"/>
      <c r="V364" s="286"/>
      <c r="W364" s="251">
        <f>IF(G364+J364+M364+P364&gt;0,(I364+L364+O364+R364)/(G364+J364+M364+P364),G364+J364+M364+P364)</f>
        <v>0</v>
      </c>
      <c r="X364" s="261"/>
      <c r="Y364" s="12"/>
      <c r="Z364" s="12"/>
    </row>
    <row r="365" spans="1:26" s="1" customFormat="1">
      <c r="A365" s="62"/>
      <c r="B365" s="66"/>
      <c r="C365" s="66"/>
      <c r="D365" s="66"/>
      <c r="E365" s="69">
        <v>2</v>
      </c>
      <c r="F365" s="65"/>
      <c r="G365" s="242">
        <f t="shared" ref="G365:R365" si="173">G318+G327+G336+G345+G354</f>
        <v>0</v>
      </c>
      <c r="H365" s="243">
        <f t="shared" si="173"/>
        <v>0</v>
      </c>
      <c r="I365" s="244">
        <f t="shared" si="173"/>
        <v>0</v>
      </c>
      <c r="J365" s="245">
        <f t="shared" si="173"/>
        <v>0</v>
      </c>
      <c r="K365" s="243">
        <f t="shared" si="173"/>
        <v>0</v>
      </c>
      <c r="L365" s="244">
        <f t="shared" si="173"/>
        <v>0</v>
      </c>
      <c r="M365" s="242">
        <f t="shared" si="173"/>
        <v>0</v>
      </c>
      <c r="N365" s="243">
        <f t="shared" si="173"/>
        <v>0</v>
      </c>
      <c r="O365" s="246">
        <f t="shared" si="173"/>
        <v>0</v>
      </c>
      <c r="P365" s="242">
        <f t="shared" si="173"/>
        <v>0</v>
      </c>
      <c r="Q365" s="243">
        <f t="shared" si="173"/>
        <v>0</v>
      </c>
      <c r="R365" s="244">
        <f t="shared" si="173"/>
        <v>0</v>
      </c>
      <c r="S365" s="204"/>
      <c r="T365" s="205"/>
      <c r="U365" s="252"/>
      <c r="V365" s="286"/>
      <c r="W365" s="251">
        <f>IF(G365+J365+M365+P365&gt;0,(I365+L365+O365+R365)/(G365+J365+M365+P365),G365+J365+M365+P365)</f>
        <v>0</v>
      </c>
      <c r="X365" s="261"/>
      <c r="Y365" s="12"/>
      <c r="Z365" s="12"/>
    </row>
    <row r="366" spans="1:26" s="1" customFormat="1" ht="13.8" thickBot="1">
      <c r="A366" s="62"/>
      <c r="B366" s="66"/>
      <c r="C366" s="66"/>
      <c r="D366" s="66"/>
      <c r="E366" s="69">
        <v>3</v>
      </c>
      <c r="F366" s="67"/>
      <c r="G366" s="242">
        <f t="shared" ref="G366:R366" si="174">G319+G328+G337+G346+G355</f>
        <v>0</v>
      </c>
      <c r="H366" s="243">
        <f t="shared" si="174"/>
        <v>0</v>
      </c>
      <c r="I366" s="244">
        <f t="shared" si="174"/>
        <v>0</v>
      </c>
      <c r="J366" s="245">
        <f t="shared" si="174"/>
        <v>0</v>
      </c>
      <c r="K366" s="243">
        <f t="shared" si="174"/>
        <v>0</v>
      </c>
      <c r="L366" s="244">
        <f t="shared" si="174"/>
        <v>0</v>
      </c>
      <c r="M366" s="242">
        <f t="shared" si="174"/>
        <v>0</v>
      </c>
      <c r="N366" s="243">
        <f t="shared" si="174"/>
        <v>0</v>
      </c>
      <c r="O366" s="246">
        <f t="shared" si="174"/>
        <v>0</v>
      </c>
      <c r="P366" s="242">
        <f t="shared" si="174"/>
        <v>0</v>
      </c>
      <c r="Q366" s="243">
        <f t="shared" si="174"/>
        <v>0</v>
      </c>
      <c r="R366" s="244">
        <f t="shared" si="174"/>
        <v>0</v>
      </c>
      <c r="S366" s="204"/>
      <c r="T366" s="205"/>
      <c r="U366" s="252"/>
      <c r="V366" s="286"/>
      <c r="W366" s="251">
        <f>IF(G366+J366+M366+P366&gt;0,(I366+L366+O366+R366)/(G366+J366+M366+P366),G366+J366+M366+P366)</f>
        <v>0</v>
      </c>
      <c r="X366" s="261"/>
      <c r="Y366" s="12"/>
      <c r="Z366" s="12"/>
    </row>
    <row r="367" spans="1:26" s="1" customFormat="1" ht="19.95" customHeight="1" thickBot="1">
      <c r="A367" s="149" t="s">
        <v>11</v>
      </c>
      <c r="B367" s="150"/>
      <c r="C367" s="150"/>
      <c r="D367" s="150"/>
      <c r="E367" s="151"/>
      <c r="F367" s="152"/>
      <c r="G367" s="153">
        <f>SUM(G364:G366)</f>
        <v>0</v>
      </c>
      <c r="H367" s="154">
        <f>SUM(H364:H366)</f>
        <v>0</v>
      </c>
      <c r="I367" s="155">
        <f t="shared" ref="I367" si="175">SUM(I364:I366)</f>
        <v>0</v>
      </c>
      <c r="J367" s="156">
        <f t="shared" ref="J367:R367" si="176">SUM(J364:J366)</f>
        <v>0</v>
      </c>
      <c r="K367" s="154">
        <f t="shared" si="176"/>
        <v>0</v>
      </c>
      <c r="L367" s="155">
        <f t="shared" si="176"/>
        <v>0</v>
      </c>
      <c r="M367" s="153">
        <f t="shared" si="176"/>
        <v>0</v>
      </c>
      <c r="N367" s="154">
        <f t="shared" si="176"/>
        <v>0</v>
      </c>
      <c r="O367" s="157">
        <f t="shared" si="176"/>
        <v>0</v>
      </c>
      <c r="P367" s="153">
        <f t="shared" si="176"/>
        <v>0</v>
      </c>
      <c r="Q367" s="154">
        <f t="shared" si="176"/>
        <v>0</v>
      </c>
      <c r="R367" s="155">
        <f t="shared" si="176"/>
        <v>0</v>
      </c>
      <c r="S367" s="281">
        <f>G367+J367+M367+P367</f>
        <v>0</v>
      </c>
      <c r="T367" s="273">
        <f>H367+K367+N367+Q367</f>
        <v>0</v>
      </c>
      <c r="U367" s="252"/>
      <c r="V367" s="286"/>
      <c r="W367" s="273">
        <f>I367+L367+O367+R367</f>
        <v>0</v>
      </c>
      <c r="X367" s="261"/>
      <c r="Y367" s="12"/>
      <c r="Z367" s="12"/>
    </row>
    <row r="368" spans="1:26" s="1" customFormat="1" ht="24.6" customHeight="1">
      <c r="A368" s="274" t="s">
        <v>60</v>
      </c>
      <c r="B368" s="79"/>
      <c r="C368" s="79"/>
      <c r="D368" s="79"/>
      <c r="E368" s="14"/>
      <c r="F368" s="14"/>
      <c r="G368" s="80"/>
      <c r="H368" s="81"/>
      <c r="I368" s="81"/>
      <c r="J368" s="80"/>
      <c r="K368" s="81"/>
      <c r="L368" s="81"/>
      <c r="M368" s="80"/>
      <c r="N368" s="81"/>
      <c r="O368" s="81"/>
      <c r="P368" s="263">
        <f>G367+J367+M367+P367</f>
        <v>0</v>
      </c>
      <c r="Q368" s="264">
        <f>H367+K367+N367+Q367</f>
        <v>0</v>
      </c>
      <c r="R368" s="264">
        <f>I367+L367+O367+R367</f>
        <v>0</v>
      </c>
      <c r="S368" s="269">
        <f>'Havi CSOK Plusz'!U63+'Havi CSOK Plusz'!W63+'Havi CSOK Plusz'!Y63</f>
        <v>0</v>
      </c>
      <c r="T368" s="205"/>
      <c r="U368" s="252"/>
      <c r="V368" s="286"/>
      <c r="W368" s="272">
        <f>'Havi CSOK Plusz'!V63+'Havi CSOK Plusz'!X63+'Havi CSOK Plusz'!Z63</f>
        <v>0</v>
      </c>
      <c r="X368" s="261"/>
      <c r="Y368" s="12"/>
      <c r="Z368" s="12"/>
    </row>
    <row r="369" spans="1:28" ht="23.4" customHeight="1"/>
    <row r="370" spans="1:28" ht="29.4" customHeight="1">
      <c r="A370" s="510"/>
      <c r="B370" s="510"/>
      <c r="C370" s="510"/>
      <c r="D370" s="510"/>
      <c r="E370" s="510"/>
      <c r="F370" s="510"/>
      <c r="G370" s="510"/>
      <c r="H370" s="510"/>
      <c r="I370" s="510"/>
      <c r="J370" s="510"/>
      <c r="K370" s="510"/>
      <c r="L370" s="510"/>
      <c r="M370" s="510"/>
      <c r="N370" s="510"/>
      <c r="O370" s="510"/>
      <c r="P370" s="510"/>
      <c r="Q370" s="510"/>
      <c r="R370" s="510"/>
      <c r="S370" s="289"/>
      <c r="T370" s="103"/>
      <c r="U370" s="103"/>
      <c r="V370" s="292"/>
      <c r="W370" s="103"/>
      <c r="X370" s="103"/>
      <c r="Y370" s="103"/>
      <c r="Z370" s="103"/>
      <c r="AA370" s="103"/>
      <c r="AB370" s="103"/>
    </row>
  </sheetData>
  <sheetProtection password="C73E" sheet="1" objects="1" scenarios="1"/>
  <mergeCells count="273">
    <mergeCell ref="AA215:AF217"/>
    <mergeCell ref="AG215:AI215"/>
    <mergeCell ref="AJ215:AL215"/>
    <mergeCell ref="AM215:AO215"/>
    <mergeCell ref="AP215:AR215"/>
    <mergeCell ref="AG216:AH216"/>
    <mergeCell ref="AJ216:AK216"/>
    <mergeCell ref="AM216:AN216"/>
    <mergeCell ref="AP216:AQ216"/>
    <mergeCell ref="W180:X180"/>
    <mergeCell ref="W199:X199"/>
    <mergeCell ref="W217:X217"/>
    <mergeCell ref="W235:X235"/>
    <mergeCell ref="W253:X253"/>
    <mergeCell ref="W273:X273"/>
    <mergeCell ref="W295:X295"/>
    <mergeCell ref="W17:X17"/>
    <mergeCell ref="W35:X35"/>
    <mergeCell ref="W53:X53"/>
    <mergeCell ref="W71:X71"/>
    <mergeCell ref="W89:X89"/>
    <mergeCell ref="W108:X108"/>
    <mergeCell ref="W126:X126"/>
    <mergeCell ref="W144:X144"/>
    <mergeCell ref="W162:X162"/>
    <mergeCell ref="A1:R7"/>
    <mergeCell ref="A8:R8"/>
    <mergeCell ref="A9:R9"/>
    <mergeCell ref="A10:R10"/>
    <mergeCell ref="A11:R11"/>
    <mergeCell ref="A12:R12"/>
    <mergeCell ref="A370:R370"/>
    <mergeCell ref="A13:R13"/>
    <mergeCell ref="A14:R14"/>
    <mergeCell ref="A15:F17"/>
    <mergeCell ref="G15:I15"/>
    <mergeCell ref="J15:L15"/>
    <mergeCell ref="M15:O15"/>
    <mergeCell ref="P15:R15"/>
    <mergeCell ref="G16:H16"/>
    <mergeCell ref="J16:K16"/>
    <mergeCell ref="M16:N16"/>
    <mergeCell ref="P16:Q16"/>
    <mergeCell ref="A33:F35"/>
    <mergeCell ref="G33:I33"/>
    <mergeCell ref="J33:L33"/>
    <mergeCell ref="M33:O33"/>
    <mergeCell ref="P33:R33"/>
    <mergeCell ref="G34:H34"/>
    <mergeCell ref="J34:K34"/>
    <mergeCell ref="M34:N34"/>
    <mergeCell ref="P34:Q34"/>
    <mergeCell ref="A51:F53"/>
    <mergeCell ref="G51:I51"/>
    <mergeCell ref="J51:L51"/>
    <mergeCell ref="M51:O51"/>
    <mergeCell ref="P51:R51"/>
    <mergeCell ref="G52:H52"/>
    <mergeCell ref="J52:K52"/>
    <mergeCell ref="M52:N52"/>
    <mergeCell ref="P52:Q52"/>
    <mergeCell ref="A69:F71"/>
    <mergeCell ref="G69:I69"/>
    <mergeCell ref="J69:L69"/>
    <mergeCell ref="M69:O69"/>
    <mergeCell ref="P69:R69"/>
    <mergeCell ref="G70:H70"/>
    <mergeCell ref="J70:K70"/>
    <mergeCell ref="M70:N70"/>
    <mergeCell ref="P70:Q70"/>
    <mergeCell ref="A87:F89"/>
    <mergeCell ref="G87:I87"/>
    <mergeCell ref="J87:L87"/>
    <mergeCell ref="M87:O87"/>
    <mergeCell ref="P87:R87"/>
    <mergeCell ref="G88:H88"/>
    <mergeCell ref="J88:K88"/>
    <mergeCell ref="M88:N88"/>
    <mergeCell ref="P88:Q88"/>
    <mergeCell ref="A105:R105"/>
    <mergeCell ref="A106:F108"/>
    <mergeCell ref="G106:I106"/>
    <mergeCell ref="J106:L106"/>
    <mergeCell ref="M106:O106"/>
    <mergeCell ref="P106:R106"/>
    <mergeCell ref="G107:H107"/>
    <mergeCell ref="J107:K107"/>
    <mergeCell ref="M107:N107"/>
    <mergeCell ref="P107:Q107"/>
    <mergeCell ref="J143:K143"/>
    <mergeCell ref="M143:N143"/>
    <mergeCell ref="P143:Q143"/>
    <mergeCell ref="A124:F126"/>
    <mergeCell ref="G124:I124"/>
    <mergeCell ref="J124:L124"/>
    <mergeCell ref="M124:O124"/>
    <mergeCell ref="P124:R124"/>
    <mergeCell ref="G125:H125"/>
    <mergeCell ref="J125:K125"/>
    <mergeCell ref="M125:N125"/>
    <mergeCell ref="P125:Q125"/>
    <mergeCell ref="A142:F144"/>
    <mergeCell ref="G142:I142"/>
    <mergeCell ref="J142:L142"/>
    <mergeCell ref="M142:O142"/>
    <mergeCell ref="P142:R142"/>
    <mergeCell ref="G143:H143"/>
    <mergeCell ref="A178:F180"/>
    <mergeCell ref="G178:I178"/>
    <mergeCell ref="J178:L178"/>
    <mergeCell ref="M178:O178"/>
    <mergeCell ref="P178:R178"/>
    <mergeCell ref="G179:H179"/>
    <mergeCell ref="J179:K179"/>
    <mergeCell ref="M179:N179"/>
    <mergeCell ref="P179:Q179"/>
    <mergeCell ref="A196:R196"/>
    <mergeCell ref="A197:F199"/>
    <mergeCell ref="G197:I197"/>
    <mergeCell ref="J197:L197"/>
    <mergeCell ref="M197:O197"/>
    <mergeCell ref="P197:R197"/>
    <mergeCell ref="G198:H198"/>
    <mergeCell ref="J198:K198"/>
    <mergeCell ref="M198:N198"/>
    <mergeCell ref="P198:Q198"/>
    <mergeCell ref="A215:F217"/>
    <mergeCell ref="G215:I215"/>
    <mergeCell ref="J215:L215"/>
    <mergeCell ref="M215:O215"/>
    <mergeCell ref="P215:R215"/>
    <mergeCell ref="G216:H216"/>
    <mergeCell ref="J216:K216"/>
    <mergeCell ref="M216:N216"/>
    <mergeCell ref="P216:Q216"/>
    <mergeCell ref="P251:R251"/>
    <mergeCell ref="G252:H252"/>
    <mergeCell ref="J252:K252"/>
    <mergeCell ref="M252:N252"/>
    <mergeCell ref="P252:Q252"/>
    <mergeCell ref="A233:F235"/>
    <mergeCell ref="G233:I233"/>
    <mergeCell ref="J233:L233"/>
    <mergeCell ref="M233:O233"/>
    <mergeCell ref="P233:R233"/>
    <mergeCell ref="G234:H234"/>
    <mergeCell ref="J234:K234"/>
    <mergeCell ref="M234:N234"/>
    <mergeCell ref="P234:Q234"/>
    <mergeCell ref="A251:F253"/>
    <mergeCell ref="G251:I251"/>
    <mergeCell ref="J251:L251"/>
    <mergeCell ref="M251:O251"/>
    <mergeCell ref="T180:U180"/>
    <mergeCell ref="T199:U199"/>
    <mergeCell ref="T217:U217"/>
    <mergeCell ref="T235:U235"/>
    <mergeCell ref="T253:U253"/>
    <mergeCell ref="P294:Q294"/>
    <mergeCell ref="T17:U17"/>
    <mergeCell ref="T35:U35"/>
    <mergeCell ref="T53:U53"/>
    <mergeCell ref="T71:U71"/>
    <mergeCell ref="T89:U89"/>
    <mergeCell ref="T108:U108"/>
    <mergeCell ref="T126:U126"/>
    <mergeCell ref="T144:U144"/>
    <mergeCell ref="A290:R290"/>
    <mergeCell ref="A291:R291"/>
    <mergeCell ref="A293:F295"/>
    <mergeCell ref="G293:I293"/>
    <mergeCell ref="J293:L293"/>
    <mergeCell ref="M293:O293"/>
    <mergeCell ref="P293:R293"/>
    <mergeCell ref="G294:H294"/>
    <mergeCell ref="J294:K294"/>
    <mergeCell ref="T162:U162"/>
    <mergeCell ref="A160:F162"/>
    <mergeCell ref="G160:I160"/>
    <mergeCell ref="J160:L160"/>
    <mergeCell ref="M160:O160"/>
    <mergeCell ref="P160:R160"/>
    <mergeCell ref="G161:H161"/>
    <mergeCell ref="J161:K161"/>
    <mergeCell ref="M161:N161"/>
    <mergeCell ref="P161:Q161"/>
    <mergeCell ref="T273:U273"/>
    <mergeCell ref="T295:U295"/>
    <mergeCell ref="M294:N294"/>
    <mergeCell ref="A269:R269"/>
    <mergeCell ref="A271:F273"/>
    <mergeCell ref="G271:I271"/>
    <mergeCell ref="J271:L271"/>
    <mergeCell ref="M271:O271"/>
    <mergeCell ref="P271:R271"/>
    <mergeCell ref="G272:H272"/>
    <mergeCell ref="J272:K272"/>
    <mergeCell ref="M272:N272"/>
    <mergeCell ref="P272:Q272"/>
    <mergeCell ref="A311:R311"/>
    <mergeCell ref="A322:F324"/>
    <mergeCell ref="G322:I322"/>
    <mergeCell ref="J322:L322"/>
    <mergeCell ref="M322:O322"/>
    <mergeCell ref="P322:R322"/>
    <mergeCell ref="G323:H323"/>
    <mergeCell ref="J323:K323"/>
    <mergeCell ref="M323:N323"/>
    <mergeCell ref="P323:Q323"/>
    <mergeCell ref="A313:F315"/>
    <mergeCell ref="G313:I313"/>
    <mergeCell ref="J313:L313"/>
    <mergeCell ref="M313:O313"/>
    <mergeCell ref="P313:R313"/>
    <mergeCell ref="G314:H314"/>
    <mergeCell ref="J314:K314"/>
    <mergeCell ref="M314:N314"/>
    <mergeCell ref="P314:Q314"/>
    <mergeCell ref="A331:F333"/>
    <mergeCell ref="G331:I331"/>
    <mergeCell ref="J331:L331"/>
    <mergeCell ref="M331:O331"/>
    <mergeCell ref="P331:R331"/>
    <mergeCell ref="G332:H332"/>
    <mergeCell ref="J332:K332"/>
    <mergeCell ref="M332:N332"/>
    <mergeCell ref="P332:Q332"/>
    <mergeCell ref="A358:R358"/>
    <mergeCell ref="A340:F342"/>
    <mergeCell ref="G340:I340"/>
    <mergeCell ref="J340:L340"/>
    <mergeCell ref="M340:O340"/>
    <mergeCell ref="P340:R340"/>
    <mergeCell ref="G341:H341"/>
    <mergeCell ref="J341:K341"/>
    <mergeCell ref="M341:N341"/>
    <mergeCell ref="P341:Q341"/>
    <mergeCell ref="A349:F351"/>
    <mergeCell ref="G349:I349"/>
    <mergeCell ref="J349:L349"/>
    <mergeCell ref="M349:O349"/>
    <mergeCell ref="P349:R349"/>
    <mergeCell ref="G350:H350"/>
    <mergeCell ref="J350:K350"/>
    <mergeCell ref="M350:N350"/>
    <mergeCell ref="P350:Q350"/>
    <mergeCell ref="A360:F362"/>
    <mergeCell ref="G360:I360"/>
    <mergeCell ref="J360:L360"/>
    <mergeCell ref="M360:O360"/>
    <mergeCell ref="P360:R360"/>
    <mergeCell ref="G361:H361"/>
    <mergeCell ref="J361:K361"/>
    <mergeCell ref="M361:N361"/>
    <mergeCell ref="P361:Q361"/>
    <mergeCell ref="AA33:AF35"/>
    <mergeCell ref="AG33:AI33"/>
    <mergeCell ref="AJ33:AL33"/>
    <mergeCell ref="AM33:AO33"/>
    <mergeCell ref="AP33:AR33"/>
    <mergeCell ref="AG34:AH34"/>
    <mergeCell ref="AJ34:AK34"/>
    <mergeCell ref="AM34:AN34"/>
    <mergeCell ref="AP34:AQ34"/>
    <mergeCell ref="AA124:AF126"/>
    <mergeCell ref="AG124:AI124"/>
    <mergeCell ref="AJ124:AL124"/>
    <mergeCell ref="AM124:AO124"/>
    <mergeCell ref="AP124:AR124"/>
    <mergeCell ref="AG125:AH125"/>
    <mergeCell ref="AJ125:AK125"/>
    <mergeCell ref="AM125:AN125"/>
    <mergeCell ref="AP125:AQ125"/>
  </mergeCells>
  <pageMargins left="0.68" right="0.15748031496062992" top="0.45" bottom="0.15748031496062992" header="0.15748031496062992" footer="0.15748031496062992"/>
  <pageSetup paperSize="9" scale="55" orientation="portrait" r:id="rId1"/>
  <rowBreaks count="1" manualBreakCount="1"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Havi CSOK Plusz</vt:lpstr>
      <vt:lpstr>Né CSOK Plusz</vt:lpstr>
      <vt:lpstr>'Havi CSOK Plusz'!Nyomtatási_cím</vt:lpstr>
      <vt:lpstr>'Né CSOK Plusz'!Nyomtatási_cím</vt:lpstr>
      <vt:lpstr>'Havi CSOK Plusz'!Nyomtatási_terület</vt:lpstr>
      <vt:lpstr>'Né CSOK Plusz'!Nyomtatási_terület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krisztina.hertelendy@pm.gov.hu</dc:creator>
  <cp:lastModifiedBy>Hertelendy Krisztina</cp:lastModifiedBy>
  <cp:lastPrinted>2024-01-05T11:55:00Z</cp:lastPrinted>
  <dcterms:created xsi:type="dcterms:W3CDTF">2003-02-04T14:59:54Z</dcterms:created>
  <dcterms:modified xsi:type="dcterms:W3CDTF">2024-01-08T11:01:08Z</dcterms:modified>
</cp:coreProperties>
</file>